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02" firstSheet="7" activeTab="9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Прил. 1 Анимация и экскурсии " sheetId="8" r:id="rId8"/>
    <sheet name="Прил 2 Спорт и прокат" sheetId="9" r:id="rId9"/>
    <sheet name="Прил. 3 Бассейн, СПА-услуги " sheetId="10" r:id="rId10"/>
    <sheet name="Прил 4 Мед.услуги " sheetId="11" r:id="rId11"/>
    <sheet name="Прил. 5 аренда залов" sheetId="12" r:id="rId12"/>
    <sheet name="Прил 6 Боулинг, сауны, барбекю " sheetId="13" r:id="rId13"/>
    <sheet name="Прил 7 без прожив. " sheetId="14" r:id="rId14"/>
    <sheet name="Лист5" sheetId="15" state="hidden" r:id="rId15"/>
    <sheet name="Прил 8 Жив " sheetId="16" r:id="rId16"/>
    <sheet name="Прил 9 Свадебные мероприятия" sheetId="17" r:id="rId17"/>
    <sheet name="Лист7" sheetId="18" state="hidden" r:id="rId18"/>
    <sheet name="Лист6" sheetId="19" state="hidden" r:id="rId19"/>
  </sheets>
  <externalReferences>
    <externalReference r:id="rId22"/>
  </externalReferences>
  <definedNames>
    <definedName name="_xlnm.Print_Titles" localSheetId="14">'Лист5'!$13:$16</definedName>
    <definedName name="_xlnm.Print_Titles" localSheetId="18">'Лист6'!$6:$9</definedName>
    <definedName name="_xlnm.Print_Titles" localSheetId="8">'Прил 2 Спорт и прокат'!$6:$7</definedName>
    <definedName name="_xlnm.Print_Titles" localSheetId="10">'Прил 4 Мед.услуги '!$7:$9</definedName>
    <definedName name="_xlnm.Print_Titles" localSheetId="12">'Прил 6 Боулинг, сауны, барбекю '!$8:$9</definedName>
    <definedName name="_xlnm.Print_Titles" localSheetId="7">'Прил. 1 Анимация и экскурсии '!$7:$8</definedName>
    <definedName name="_xlnm.Print_Titles" localSheetId="11">'Прил. 5 аренда залов'!$7:$8</definedName>
    <definedName name="_xlnm.Print_Titles" localSheetId="0">'приложение - 1'!$13:$15</definedName>
    <definedName name="_xlnm.Print_Titles" localSheetId="1">'приложение 1 !'!$13:$16</definedName>
    <definedName name="_xlnm.Print_Area" localSheetId="10">'Прил 4 Мед.услуги '!$A:$E</definedName>
    <definedName name="_xlnm.Print_Area" localSheetId="7">'Прил. 1 Анимация и экскурсии '!$A$1:$F$112</definedName>
    <definedName name="_xlnm.Print_Area" localSheetId="9">'Прил. 3 Бассейн, СПА-услуги '!$A$1:$E$138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<sst xmlns="http://schemas.openxmlformats.org/spreadsheetml/2006/main" count="3893" uniqueCount="1474">
  <si>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</si>
  <si>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</si>
  <si>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</si>
  <si>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</si>
  <si>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</si>
  <si>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</si>
  <si>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</si>
  <si>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Услуги физиотерапии аппаратные</t>
  </si>
  <si>
    <t>Услуги физиотерапии водолечения</t>
  </si>
  <si>
    <t>Консультация врача</t>
  </si>
  <si>
    <t>Ультразвуковая и микротоковая терапия аппаратом "Галатея"</t>
  </si>
  <si>
    <t>Услуги физиотерапии для органов дыхания</t>
  </si>
  <si>
    <t>Консультация врача-дерматолога</t>
  </si>
  <si>
    <t>Прием врача при неотложной помощи</t>
  </si>
  <si>
    <t>Прием врача  повторный в номере проживающего</t>
  </si>
  <si>
    <t xml:space="preserve">Прием врача  (первичный/повторный) 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</si>
  <si>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</si>
  <si>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</si>
  <si>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</si>
  <si>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</si>
  <si>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Гепокситерапия"Горный воздух"</t>
  </si>
  <si>
    <t>Общий массаж лечебный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</si>
  <si>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</si>
  <si>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</si>
  <si>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Программа для реабилитации </t>
  </si>
  <si>
    <t>7</t>
  </si>
  <si>
    <t>8</t>
  </si>
  <si>
    <t>9</t>
  </si>
  <si>
    <t>10</t>
  </si>
  <si>
    <t>11</t>
  </si>
  <si>
    <t>Массаж  волосистой части головы лечебный</t>
  </si>
  <si>
    <t>Массаж шейно-грудного отдела  лечебный</t>
  </si>
  <si>
    <t>Массаж поясничной области  лечебный</t>
  </si>
  <si>
    <t>Массаж спины  лечебный</t>
  </si>
  <si>
    <t>Массаж верхних конечностей лечебный</t>
  </si>
  <si>
    <t>Массаж нижних конечностей лечебный</t>
  </si>
  <si>
    <t>Массаж стоп (классика)  лечебный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</si>
  <si>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</si>
  <si>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</si>
  <si>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</si>
  <si>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</si>
  <si>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</si>
  <si>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Физические лица</t>
  </si>
  <si>
    <t xml:space="preserve">  на медицинские* услуги Комплекса отдыха  "Бекасово"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</si>
  <si>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</si>
  <si>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</si>
  <si>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</si>
  <si>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</si>
  <si>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>Гости, не имеющие путевки, также могут пользоваться другими дополнительными услугами Комплекса отдыха "Бекасово" за дополнительную плату согласно Прейскуранту.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</si>
  <si>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</si>
  <si>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</si>
  <si>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</si>
  <si>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</si>
  <si>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</si>
  <si>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</si>
  <si>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</si>
  <si>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</si>
  <si>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</si>
  <si>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 xml:space="preserve">Парафиновые маски </t>
  </si>
  <si>
    <t>по уходу за кожей рук</t>
  </si>
  <si>
    <t>по уходу за кожей стоп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</si>
  <si>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</si>
  <si>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</si>
  <si>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</si>
  <si>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</si>
  <si>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</si>
  <si>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</si>
  <si>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</si>
  <si>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</si>
  <si>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</si>
  <si>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</si>
  <si>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</si>
  <si>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</si>
  <si>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</si>
  <si>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</si>
  <si>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Массажное кресло  (механический массаж)</t>
  </si>
  <si>
    <t>Массажно-терапевтическая кровать "Серагем" (механический массаж)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</si>
  <si>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</si>
  <si>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</si>
  <si>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</si>
  <si>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</si>
  <si>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</si>
  <si>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</si>
  <si>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</si>
  <si>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</si>
  <si>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</si>
  <si>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</si>
  <si>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</si>
  <si>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</si>
  <si>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</si>
  <si>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</si>
  <si>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</si>
  <si>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</si>
  <si>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</si>
  <si>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</si>
  <si>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</si>
  <si>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</si>
  <si>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</si>
  <si>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</si>
  <si>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</si>
  <si>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</si>
  <si>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</si>
  <si>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</si>
  <si>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</si>
  <si>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</si>
  <si>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</si>
  <si>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</si>
  <si>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</si>
  <si>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</si>
  <si>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</si>
  <si>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Услуги общественного питания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</si>
  <si>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</si>
  <si>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</si>
  <si>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</si>
  <si>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</si>
  <si>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</si>
  <si>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</si>
  <si>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</si>
  <si>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</si>
  <si>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</si>
  <si>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</si>
  <si>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</si>
  <si>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</si>
  <si>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</si>
  <si>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</si>
  <si>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</si>
  <si>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</si>
  <si>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</si>
  <si>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</si>
  <si>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</si>
  <si>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</si>
  <si>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</si>
  <si>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</si>
  <si>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</si>
  <si>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</si>
  <si>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</si>
  <si>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</si>
  <si>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</si>
  <si>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</si>
  <si>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</si>
  <si>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</si>
  <si>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</si>
  <si>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</si>
  <si>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</si>
  <si>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</si>
  <si>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</si>
  <si>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</si>
  <si>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</si>
  <si>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</si>
  <si>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</si>
  <si>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</si>
  <si>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</si>
  <si>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</si>
  <si>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</si>
  <si>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</si>
  <si>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</si>
  <si>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</si>
  <si>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</si>
  <si>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</si>
  <si>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</si>
  <si>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</si>
  <si>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</si>
  <si>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</si>
  <si>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</si>
  <si>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</si>
  <si>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</si>
  <si>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</si>
  <si>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 xml:space="preserve">Душ Шарко                                  </t>
  </si>
  <si>
    <t>Душ циркулярный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</si>
  <si>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</si>
  <si>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</si>
  <si>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</si>
  <si>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</si>
  <si>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Сеанс цветотерапии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</si>
  <si>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</si>
  <si>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</si>
  <si>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</si>
  <si>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</si>
  <si>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</si>
  <si>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</si>
  <si>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</si>
  <si>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</si>
  <si>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</si>
  <si>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</si>
  <si>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</si>
  <si>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</si>
  <si>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</si>
  <si>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</si>
  <si>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</si>
  <si>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</si>
  <si>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</si>
  <si>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</si>
  <si>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</si>
  <si>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</si>
  <si>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</si>
  <si>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</si>
  <si>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</si>
  <si>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</si>
  <si>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</si>
  <si>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</si>
  <si>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</si>
  <si>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</si>
  <si>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</si>
  <si>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</si>
  <si>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</si>
  <si>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</si>
  <si>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</si>
  <si>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</si>
  <si>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</si>
  <si>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</si>
  <si>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</si>
  <si>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</si>
  <si>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</si>
  <si>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</si>
  <si>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</si>
  <si>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</si>
  <si>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</si>
  <si>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</si>
  <si>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</si>
  <si>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</si>
  <si>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</si>
  <si>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"Усталые ноги"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</si>
  <si>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</si>
  <si>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</si>
  <si>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</si>
  <si>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</si>
  <si>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</si>
  <si>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</si>
  <si>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</si>
  <si>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</si>
  <si>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</si>
  <si>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</si>
  <si>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</si>
  <si>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</si>
  <si>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</si>
  <si>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</si>
  <si>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</si>
  <si>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</si>
  <si>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</si>
  <si>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</si>
  <si>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</si>
  <si>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</si>
  <si>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</si>
  <si>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</si>
  <si>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</si>
  <si>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1 час 10 мин.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</si>
  <si>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</si>
  <si>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</si>
  <si>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</si>
  <si>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</si>
  <si>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</si>
  <si>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</si>
  <si>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</si>
  <si>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</si>
  <si>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</si>
  <si>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</si>
  <si>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</si>
  <si>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</si>
  <si>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</si>
  <si>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</si>
  <si>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</si>
  <si>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</si>
  <si>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</si>
  <si>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</si>
  <si>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</si>
  <si>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</si>
  <si>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</si>
  <si>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</si>
  <si>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</si>
  <si>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</si>
  <si>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</si>
  <si>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</si>
  <si>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</si>
  <si>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</si>
  <si>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</si>
  <si>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</si>
  <si>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</si>
  <si>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</si>
  <si>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</si>
  <si>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</si>
  <si>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</si>
  <si>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</si>
  <si>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</si>
  <si>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</si>
  <si>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</si>
  <si>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</si>
  <si>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</si>
  <si>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</si>
  <si>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</si>
  <si>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</si>
  <si>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</si>
  <si>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</si>
  <si>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 xml:space="preserve">Душ Виши 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</si>
  <si>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</si>
  <si>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</si>
  <si>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</si>
  <si>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</si>
  <si>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</si>
  <si>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</si>
  <si>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</si>
  <si>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</si>
  <si>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</si>
  <si>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</si>
  <si>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</si>
  <si>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</si>
  <si>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</si>
  <si>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</si>
  <si>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</si>
  <si>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</si>
  <si>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</si>
  <si>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</si>
  <si>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</si>
  <si>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</si>
  <si>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</si>
  <si>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</si>
  <si>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</si>
  <si>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</si>
  <si>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</si>
  <si>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</si>
  <si>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</si>
  <si>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</si>
  <si>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</si>
  <si>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</si>
  <si>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</si>
  <si>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</si>
  <si>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</si>
  <si>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</si>
  <si>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</si>
  <si>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</si>
  <si>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</si>
  <si>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</si>
  <si>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</si>
  <si>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</si>
  <si>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</si>
  <si>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</si>
  <si>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</si>
  <si>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</si>
  <si>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</si>
  <si>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</si>
  <si>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</si>
  <si>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</si>
  <si>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</si>
  <si>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</si>
  <si>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</si>
  <si>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</si>
  <si>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</si>
  <si>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</si>
  <si>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</si>
  <si>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</si>
  <si>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</si>
  <si>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</si>
  <si>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</si>
  <si>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</si>
  <si>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</si>
  <si>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</si>
  <si>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</si>
  <si>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</si>
  <si>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</si>
  <si>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</si>
  <si>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</si>
  <si>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</si>
  <si>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</si>
  <si>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</si>
  <si>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</si>
  <si>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</si>
  <si>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</si>
  <si>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</si>
  <si>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</si>
  <si>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</si>
  <si>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</si>
  <si>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</si>
  <si>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</si>
  <si>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</si>
  <si>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</si>
  <si>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Ванны гидроаэромассажные</t>
  </si>
  <si>
    <t>Ванны гидромассажные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</si>
  <si>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</si>
  <si>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</si>
  <si>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</si>
  <si>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</si>
  <si>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ПОЛЬЗОВАНИЕ ТЕРРИТОРИЕЙ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</si>
  <si>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</si>
  <si>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</si>
  <si>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</si>
  <si>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</si>
  <si>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</si>
  <si>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</si>
  <si>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</si>
  <si>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</si>
  <si>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</si>
  <si>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</si>
  <si>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</si>
  <si>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</si>
  <si>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</si>
  <si>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</si>
  <si>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</si>
  <si>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</si>
  <si>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</si>
  <si>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</si>
  <si>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</si>
  <si>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</si>
  <si>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</si>
  <si>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</si>
  <si>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</si>
  <si>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</si>
  <si>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</si>
  <si>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</si>
  <si>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</si>
  <si>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</si>
  <si>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</si>
  <si>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</si>
  <si>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</si>
  <si>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</si>
  <si>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</si>
  <si>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</si>
  <si>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</si>
  <si>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</si>
  <si>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</si>
  <si>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</si>
  <si>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</si>
  <si>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</si>
  <si>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Ингаляция (с минеральной водой)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</si>
  <si>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</si>
  <si>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</si>
  <si>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</si>
  <si>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</si>
  <si>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</si>
  <si>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</si>
  <si>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</si>
  <si>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</si>
  <si>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</si>
  <si>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</si>
  <si>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</si>
  <si>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</si>
  <si>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</si>
  <si>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</si>
  <si>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</si>
  <si>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</si>
  <si>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</si>
  <si>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</si>
  <si>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</si>
  <si>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</si>
  <si>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</si>
  <si>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</si>
  <si>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</si>
  <si>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</si>
  <si>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</si>
  <si>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</si>
  <si>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</si>
  <si>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</si>
  <si>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</si>
  <si>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</si>
  <si>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</si>
  <si>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</si>
  <si>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</si>
  <si>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</si>
  <si>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</si>
  <si>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</si>
  <si>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</si>
  <si>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</si>
  <si>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</si>
  <si>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</si>
  <si>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</si>
  <si>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</si>
  <si>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</si>
  <si>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</si>
  <si>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</si>
  <si>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</si>
  <si>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</si>
  <si>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</si>
  <si>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</si>
  <si>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</si>
  <si>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</si>
  <si>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</si>
  <si>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</si>
  <si>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</si>
  <si>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</si>
  <si>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</si>
  <si>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</si>
  <si>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</si>
  <si>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</si>
  <si>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</si>
  <si>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</si>
  <si>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</si>
  <si>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</si>
  <si>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</si>
  <si>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</si>
  <si>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</si>
  <si>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</si>
  <si>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</si>
  <si>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</si>
  <si>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</si>
  <si>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</si>
  <si>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</si>
  <si>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</si>
  <si>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</si>
  <si>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</si>
  <si>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</si>
  <si>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</si>
  <si>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</si>
  <si>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</si>
  <si>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</si>
  <si>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</si>
  <si>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</si>
  <si>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</si>
  <si>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</si>
  <si>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</si>
  <si>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</si>
  <si>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</si>
  <si>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</si>
  <si>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</si>
  <si>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</si>
  <si>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</si>
  <si>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</si>
  <si>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</si>
  <si>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</si>
  <si>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</si>
  <si>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</si>
  <si>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</si>
  <si>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</si>
  <si>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</si>
  <si>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</si>
  <si>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60 мин</t>
  </si>
  <si>
    <t>28</t>
  </si>
  <si>
    <t xml:space="preserve">Проведение детского праздника </t>
  </si>
  <si>
    <t>Поздравление ребенка с днем рождения (воздушные шарики 10шт, 3 песни, игры)</t>
  </si>
  <si>
    <t>Участие ростовых кукол в анимационной программе корпоративных мероприятий</t>
  </si>
  <si>
    <t xml:space="preserve">Приведение детского дня рождения </t>
  </si>
  <si>
    <t>Пилатес "Здоровая спина"</t>
  </si>
  <si>
    <t>55 мин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</si>
  <si>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</si>
  <si>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</si>
  <si>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</si>
  <si>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</si>
  <si>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Ванна  лечебная "Купание в источнике молодости"</t>
  </si>
  <si>
    <t>6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</si>
  <si>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</si>
  <si>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</si>
  <si>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</si>
  <si>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</si>
  <si>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</si>
  <si>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</si>
  <si>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</si>
  <si>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</si>
  <si>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</si>
  <si>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</si>
  <si>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</si>
  <si>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</si>
  <si>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</si>
  <si>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</si>
  <si>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</si>
  <si>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</si>
  <si>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</si>
  <si>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</si>
  <si>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</si>
  <si>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</si>
  <si>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</si>
  <si>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</si>
  <si>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</si>
  <si>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</si>
  <si>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</si>
  <si>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</si>
  <si>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</si>
  <si>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</si>
  <si>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</si>
  <si>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</si>
  <si>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</si>
  <si>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</si>
  <si>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</si>
  <si>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</si>
  <si>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>40 мин</t>
  </si>
  <si>
    <t>Программы активного отдыха для взрослой аудитории</t>
  </si>
  <si>
    <t>1 чел./1 час.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</si>
  <si>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</si>
  <si>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</si>
  <si>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</si>
  <si>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 xml:space="preserve">Остеопатия </t>
  </si>
  <si>
    <t>Мануальная терапия</t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</si>
  <si>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</si>
  <si>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</si>
  <si>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</si>
  <si>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</si>
  <si>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</si>
  <si>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</si>
  <si>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</si>
  <si>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</si>
  <si>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Ванны лечебные для взрослых                                                                                                  (йодо-бромные, с лимонной солью, антистрессовые,  антицеллюлитные, противопростудные, противоревматические, хвойные, с ромашкой, лавандой, малиной, можжевельником, шалфеем, мятой, скипидарные)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</si>
  <si>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</si>
  <si>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</si>
  <si>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</si>
  <si>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</si>
  <si>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</si>
  <si>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</si>
  <si>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</si>
  <si>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</si>
  <si>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</si>
  <si>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</si>
  <si>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</si>
  <si>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</si>
  <si>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</si>
  <si>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</si>
  <si>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</si>
  <si>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</si>
  <si>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</si>
  <si>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</si>
  <si>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</si>
  <si>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</si>
  <si>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</si>
  <si>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</si>
  <si>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</si>
  <si>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</si>
  <si>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</si>
  <si>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</si>
  <si>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</si>
  <si>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</si>
  <si>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</si>
  <si>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</si>
  <si>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</si>
  <si>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</si>
  <si>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</si>
  <si>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</si>
  <si>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</si>
  <si>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</si>
  <si>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</si>
  <si>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</si>
  <si>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</si>
  <si>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</si>
  <si>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</si>
  <si>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</si>
  <si>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</si>
  <si>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</si>
  <si>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</si>
  <si>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</si>
  <si>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</si>
  <si>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</si>
  <si>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</si>
  <si>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</si>
  <si>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</si>
  <si>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</si>
  <si>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</si>
  <si>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</si>
  <si>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</si>
  <si>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</si>
  <si>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</si>
  <si>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</si>
  <si>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</si>
  <si>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</si>
  <si>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</si>
  <si>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</si>
  <si>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</si>
  <si>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</si>
  <si>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</si>
  <si>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</si>
  <si>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</si>
  <si>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</si>
  <si>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</si>
  <si>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</si>
  <si>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</si>
  <si>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</si>
  <si>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</si>
  <si>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</si>
  <si>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</si>
  <si>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</si>
  <si>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</si>
  <si>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</si>
  <si>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</si>
  <si>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</si>
  <si>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</si>
  <si>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</si>
  <si>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</si>
  <si>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</si>
  <si>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</si>
  <si>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</si>
  <si>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</si>
  <si>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</si>
  <si>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</si>
  <si>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</si>
  <si>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</si>
  <si>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</si>
  <si>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</si>
  <si>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</si>
  <si>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</si>
  <si>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</si>
  <si>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</si>
  <si>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</si>
  <si>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</si>
  <si>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</si>
  <si>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</si>
  <si>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</si>
  <si>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</si>
  <si>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</si>
  <si>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</si>
  <si>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</si>
  <si>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</si>
  <si>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</si>
  <si>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</si>
  <si>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</si>
  <si>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</si>
  <si>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</si>
  <si>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</si>
  <si>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</si>
  <si>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</si>
  <si>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</si>
  <si>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</si>
  <si>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</si>
  <si>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</si>
  <si>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</si>
  <si>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</si>
  <si>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</si>
  <si>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</si>
  <si>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</si>
  <si>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</si>
  <si>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</si>
  <si>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</si>
  <si>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</si>
  <si>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</si>
  <si>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</si>
  <si>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</si>
  <si>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</si>
  <si>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</si>
  <si>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</si>
  <si>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</si>
  <si>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</si>
  <si>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</si>
  <si>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</si>
  <si>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</si>
  <si>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</si>
  <si>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</si>
  <si>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</si>
  <si>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</si>
  <si>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</si>
  <si>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</si>
  <si>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</si>
  <si>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</si>
  <si>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</si>
  <si>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</si>
  <si>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</si>
  <si>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</si>
  <si>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</si>
  <si>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</si>
  <si>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</si>
  <si>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</si>
  <si>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</si>
  <si>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</si>
  <si>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</si>
  <si>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</si>
  <si>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</si>
  <si>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</si>
  <si>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</si>
  <si>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</si>
  <si>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</si>
  <si>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</si>
  <si>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</si>
  <si>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</si>
  <si>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</si>
  <si>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</si>
  <si>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</si>
  <si>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</si>
  <si>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</si>
  <si>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</si>
  <si>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</si>
  <si>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</si>
  <si>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</si>
  <si>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</si>
  <si>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</si>
  <si>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</si>
  <si>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</si>
  <si>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</si>
  <si>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</si>
  <si>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</si>
  <si>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</si>
  <si>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</si>
  <si>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</si>
  <si>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</si>
  <si>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</si>
  <si>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</si>
  <si>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</si>
  <si>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</si>
  <si>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</si>
  <si>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</si>
  <si>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</si>
  <si>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</si>
  <si>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</si>
  <si>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</si>
  <si>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</si>
  <si>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</si>
  <si>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</si>
  <si>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</si>
  <si>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</si>
  <si>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</si>
  <si>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</si>
  <si>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</si>
  <si>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</si>
  <si>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</si>
  <si>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</si>
  <si>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</si>
  <si>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</si>
  <si>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</si>
  <si>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</si>
  <si>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</si>
  <si>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</si>
  <si>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</si>
  <si>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</si>
  <si>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</si>
  <si>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</si>
  <si>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</si>
  <si>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</si>
  <si>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</si>
  <si>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</si>
  <si>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</si>
  <si>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</si>
  <si>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</si>
  <si>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</si>
  <si>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</si>
  <si>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</si>
  <si>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</si>
  <si>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</si>
  <si>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</si>
  <si>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</si>
  <si>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</si>
  <si>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</si>
  <si>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</si>
  <si>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</si>
  <si>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</si>
  <si>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</si>
  <si>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</si>
  <si>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</si>
  <si>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</si>
  <si>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</si>
  <si>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</si>
  <si>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</si>
  <si>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</si>
  <si>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</si>
  <si>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</si>
  <si>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</si>
  <si>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</si>
  <si>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</si>
  <si>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</si>
  <si>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</si>
  <si>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</si>
  <si>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</si>
  <si>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</si>
  <si>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</si>
  <si>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</si>
  <si>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</si>
  <si>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</si>
  <si>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</si>
  <si>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</si>
  <si>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</si>
  <si>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</si>
  <si>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</si>
  <si>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</si>
  <si>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</si>
  <si>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</si>
  <si>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</si>
  <si>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</si>
  <si>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</si>
  <si>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</si>
  <si>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</si>
  <si>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</si>
  <si>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</si>
  <si>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</si>
  <si>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</si>
  <si>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</si>
  <si>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</si>
  <si>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</si>
  <si>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</si>
  <si>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</si>
  <si>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</si>
  <si>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</si>
  <si>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</si>
  <si>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</si>
  <si>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</si>
  <si>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</si>
  <si>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</si>
  <si>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</si>
  <si>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</si>
  <si>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</si>
  <si>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</si>
  <si>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</si>
  <si>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</si>
  <si>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</si>
  <si>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</si>
  <si>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</si>
  <si>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</si>
  <si>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</si>
  <si>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</si>
  <si>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</si>
  <si>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</si>
  <si>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</si>
  <si>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</si>
  <si>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</si>
  <si>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</si>
  <si>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</si>
  <si>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</si>
  <si>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</si>
  <si>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</si>
  <si>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</si>
  <si>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</si>
  <si>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</si>
  <si>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</si>
  <si>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</si>
  <si>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</si>
  <si>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</si>
  <si>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</si>
  <si>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</si>
  <si>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</si>
  <si>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</si>
  <si>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</si>
  <si>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</si>
  <si>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</si>
  <si>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</si>
  <si>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</si>
  <si>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</si>
  <si>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</si>
  <si>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</si>
  <si>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</si>
  <si>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</si>
  <si>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</si>
  <si>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</si>
  <si>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</si>
  <si>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</si>
  <si>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</si>
  <si>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</si>
  <si>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</si>
  <si>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</si>
  <si>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</si>
  <si>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</si>
  <si>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</si>
  <si>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</si>
  <si>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</si>
  <si>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</si>
  <si>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</si>
  <si>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</si>
  <si>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</si>
  <si>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</si>
  <si>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</si>
  <si>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</si>
  <si>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</si>
  <si>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</si>
  <si>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</si>
  <si>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</si>
  <si>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</si>
  <si>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</si>
  <si>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</si>
  <si>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</si>
  <si>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</si>
  <si>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</si>
  <si>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</si>
  <si>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</si>
  <si>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</si>
  <si>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</si>
  <si>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</si>
  <si>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</si>
  <si>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</si>
  <si>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</si>
  <si>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</si>
  <si>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</si>
  <si>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</si>
  <si>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</si>
  <si>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</si>
  <si>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</si>
  <si>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</si>
  <si>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</si>
  <si>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</si>
  <si>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</si>
  <si>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</si>
  <si>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</si>
  <si>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</si>
  <si>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</si>
  <si>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</si>
  <si>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</si>
  <si>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</si>
  <si>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</si>
  <si>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</si>
  <si>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</si>
  <si>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</si>
  <si>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</si>
  <si>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</si>
  <si>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</si>
  <si>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</si>
  <si>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</si>
  <si>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</si>
  <si>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</si>
  <si>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</si>
  <si>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</si>
  <si>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</si>
  <si>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</si>
  <si>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</si>
  <si>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</si>
  <si>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</si>
  <si>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</si>
  <si>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</si>
  <si>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</si>
  <si>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</si>
  <si>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</si>
  <si>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</si>
  <si>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</si>
  <si>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</si>
  <si>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</si>
  <si>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</si>
  <si>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</si>
  <si>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</si>
  <si>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</si>
  <si>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</si>
  <si>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</si>
  <si>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</si>
  <si>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</si>
  <si>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</si>
  <si>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</si>
  <si>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</si>
  <si>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</si>
  <si>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</si>
  <si>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</si>
  <si>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</si>
  <si>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</si>
  <si>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</si>
  <si>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</si>
  <si>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</si>
  <si>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</si>
  <si>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</si>
  <si>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</si>
  <si>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</si>
  <si>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</si>
  <si>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</si>
  <si>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</si>
  <si>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</si>
  <si>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</si>
  <si>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</si>
  <si>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</si>
  <si>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</si>
  <si>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</si>
  <si>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</si>
  <si>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</si>
  <si>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</si>
  <si>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</si>
  <si>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</si>
  <si>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</si>
  <si>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</si>
  <si>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</si>
  <si>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</si>
  <si>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</si>
  <si>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</si>
  <si>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</si>
  <si>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</si>
  <si>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</si>
  <si>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</si>
  <si>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</si>
  <si>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</si>
  <si>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</si>
  <si>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</si>
  <si>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</si>
  <si>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</si>
  <si>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</si>
  <si>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</si>
  <si>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</si>
  <si>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</si>
  <si>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</si>
  <si>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</si>
  <si>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</si>
  <si>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</si>
  <si>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</si>
  <si>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</si>
  <si>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</si>
  <si>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</si>
  <si>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</si>
  <si>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</si>
  <si>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</si>
  <si>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</si>
  <si>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</si>
  <si>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</si>
  <si>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</si>
  <si>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</si>
  <si>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</si>
  <si>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</si>
  <si>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</si>
  <si>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</si>
  <si>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</si>
  <si>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</si>
  <si>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</si>
  <si>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</si>
  <si>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</si>
  <si>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</si>
  <si>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</si>
  <si>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</si>
  <si>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</si>
  <si>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</si>
  <si>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</si>
  <si>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</si>
  <si>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</si>
  <si>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</si>
  <si>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</si>
  <si>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</si>
  <si>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</si>
  <si>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</si>
  <si>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</si>
  <si>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</si>
  <si>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</si>
  <si>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</si>
  <si>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Стоимость услуг  НДС не облагается (руб.)  будни / вых. и празн. день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</si>
  <si>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</si>
  <si>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</si>
  <si>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</si>
  <si>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</si>
  <si>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</si>
  <si>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</si>
  <si>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</si>
  <si>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</si>
  <si>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</si>
  <si>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</si>
  <si>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</si>
  <si>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</si>
  <si>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</si>
  <si>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</si>
  <si>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</si>
  <si>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t>Аренда зала для проведения дискотек</t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</si>
  <si>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</si>
  <si>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</t>
    </r>
  </si>
  <si>
    <r>
      <rPr>
        <vertAlign val="superscript"/>
        <sz val="12"/>
        <rFont val="Cambria"/>
        <family val="1"/>
      </rPr>
      <t>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</si>
  <si>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5</t>
  </si>
  <si>
    <t>с 15.00</t>
  </si>
  <si>
    <t>с 17.00</t>
  </si>
  <si>
    <t>Суббота,  праздничные дни</t>
  </si>
  <si>
    <t xml:space="preserve">  на рекреационные услуги Комплекса отдыха  "Бекасово"</t>
  </si>
  <si>
    <t>Развлекательные программы для детей на заказ</t>
  </si>
  <si>
    <t xml:space="preserve">  на  услуги спорта и прокат спортинвентаря Комплекса отдыха  "Бекасово"</t>
  </si>
  <si>
    <t>Услуги ди-джея при проведении банкетов, фуршетов и др. корпоративных мероприятий</t>
  </si>
  <si>
    <t>1 час/2 чел</t>
  </si>
  <si>
    <t>Прокат полотенца, простыни, халата</t>
  </si>
  <si>
    <t>Боулинг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</si>
  <si>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</si>
  <si>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</si>
  <si>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t>скотч малярный</t>
  </si>
  <si>
    <t>Аренда помещений для продажи товаров</t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</si>
  <si>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</si>
  <si>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</si>
  <si>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r>
      <t xml:space="preserve">Прокат зимнего спортинвентаря </t>
    </r>
    <r>
      <rPr>
        <vertAlign val="superscript"/>
        <sz val="14"/>
        <rFont val="Cambria"/>
        <family val="1"/>
      </rPr>
      <t>3</t>
    </r>
  </si>
  <si>
    <t>1 Дополнительное оказание услуги Игра в бильярд (после 22.00) предоставляется по предварительной заявке, стоимость услуги удваивается.</t>
  </si>
  <si>
    <t xml:space="preserve">2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</si>
  <si>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</si>
  <si>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Посещение тренажерного зала с 19.00 час </t>
  </si>
  <si>
    <t xml:space="preserve">  на услуги аренды залов и помещений  Комплекса отдыха  "Бекасово"</t>
  </si>
  <si>
    <t>Приложение № 6</t>
  </si>
  <si>
    <t>*</t>
  </si>
  <si>
    <t>Трапезная (67 кв.;24 чел.) Коттедж "Гостиный Дом"</t>
  </si>
  <si>
    <t>СПА-пансионат</t>
  </si>
  <si>
    <t xml:space="preserve">Детская СПА-программа "Весёлые пузырьки"  с 4-х до 9 лет (входит гидромассажная ванна, массаж стоп, свежевыжатый сок) </t>
  </si>
  <si>
    <t>Детская СПА-программа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</si>
  <si>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Детская СПА-программа "Ранетки"  с 10 до 14 лет (гидромассажная ванна с морской солью, увлажнение кожи натуральными маслами, свежевыжатый сок)</t>
  </si>
  <si>
    <t>Паровая сауна (СПА - капсула "Neo Qi")</t>
  </si>
  <si>
    <t>Инфракрасная сауна (СПА - капсула "Neo Qi")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</si>
  <si>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</si>
  <si>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</si>
  <si>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</si>
  <si>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</si>
  <si>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Индивидуальный занятия с тренером</t>
  </si>
  <si>
    <t>1час/1 чел</t>
  </si>
  <si>
    <t>Танцевальный класс</t>
  </si>
  <si>
    <t>600/800</t>
  </si>
  <si>
    <t>Батут для детей от 6 лет весом до 120 кг</t>
  </si>
  <si>
    <t xml:space="preserve">  на проживание с животными в Комплекса отдыха  "Бекасово"</t>
  </si>
  <si>
    <t xml:space="preserve">Стоимость услуг с НДС (руб.)   </t>
  </si>
  <si>
    <t>Проживание животных в номере</t>
  </si>
  <si>
    <t>1 животное / сутки</t>
  </si>
  <si>
    <t>10 мин</t>
  </si>
  <si>
    <t>Профессиональная процедура «Идеальный овал лица»</t>
  </si>
  <si>
    <t>5 час.</t>
  </si>
  <si>
    <t>Настольный футбол</t>
  </si>
  <si>
    <t>Электрические детские качалки</t>
  </si>
  <si>
    <t>3</t>
  </si>
  <si>
    <t xml:space="preserve">                                     первый час</t>
  </si>
  <si>
    <t xml:space="preserve">                                     каждый последующий  со 2-го часа</t>
  </si>
  <si>
    <t>Омоложение без уколов аппаратом Дермодроп</t>
  </si>
  <si>
    <t>"Восточный мотив"                                                                                                                                                          (в стоимость входит посещение турецкой парной)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</si>
  <si>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</si>
  <si>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</si>
  <si>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</si>
  <si>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</si>
  <si>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</si>
  <si>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</si>
  <si>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"СПА по-русски" (сеанс в мини-парной "Кедровая бочка", пилинг тела скрабом "Три соли" увлажнение аромомаслами)</t>
  </si>
  <si>
    <t>Прокат велосипеда-тандем</t>
  </si>
  <si>
    <t xml:space="preserve"> с 08 апреля 2017 г.</t>
  </si>
  <si>
    <t xml:space="preserve">Солевой пилинг "Три чая Био" </t>
  </si>
  <si>
    <t>Ванны гидромассажные для детей с 5 лет</t>
  </si>
  <si>
    <t>"100 минут блаженства" - программа для двоих (парение в турецкой бане "Хаммам", общий массаж, солевой пилинг "Три чая Био ", сезонная программа по уходу за лицом, фито-чай)</t>
  </si>
  <si>
    <t>"Пробуждение красоты" (солевой пилинг "Три чая Био", ванна "Купание в источнике молодости", сезонная программа по уходу за лицом)</t>
  </si>
  <si>
    <t>"Фан-фан Тюльпан" (парение в "Кедровой бочке", солевой пилинг "Три чая Био", душ "Шарко", косметический уход по лицу "Оптимальное увлажнение", фито-чай)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</si>
  <si>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</si>
  <si>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</si>
  <si>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</si>
  <si>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1 чел/1 месяц</t>
  </si>
  <si>
    <t>15 мин</t>
  </si>
  <si>
    <t>Прокат гироскутера (от 7 лет весом не более 100 кг)</t>
  </si>
  <si>
    <t>Прокат тюбинга для катания с горки (маленький)</t>
  </si>
  <si>
    <r>
      <t>Прокат тюбинга для катания с горки (большой)</t>
    </r>
    <r>
      <rPr>
        <vertAlign val="superscript"/>
        <sz val="14"/>
        <rFont val="Cambria"/>
        <family val="1"/>
      </rPr>
      <t>4</t>
    </r>
  </si>
  <si>
    <t>4 Услуга доступна круглый год.</t>
  </si>
  <si>
    <t>Стоимость услуг с НДС (руб.)
будни / вых., празд. дни</t>
  </si>
  <si>
    <t>Проведение Выпускного вечера</t>
  </si>
  <si>
    <t>Программы активного отдыха для взрослой аудитории:</t>
  </si>
  <si>
    <t>(с изменением с 23.10.2017 в ред. от 23.10.2017 №10/01/___-17)</t>
  </si>
  <si>
    <t>1 шар</t>
  </si>
  <si>
    <t>Косметика компании
"Спакватория"</t>
  </si>
  <si>
    <t>Косметика компании
"La Sultane de Saba"</t>
  </si>
  <si>
    <t>Косметика компании
 "Спакватория"</t>
  </si>
  <si>
    <t xml:space="preserve"> Фундаментальная интенсивная омолаживающая программа с пептидным комплексом</t>
  </si>
  <si>
    <t xml:space="preserve"> 1 занятие/  посещение</t>
  </si>
  <si>
    <t xml:space="preserve">Этнокультурный комплекс "Берендеево царство", МО Серпуховской р-он, пос. Рудаково </t>
  </si>
  <si>
    <t>Украшение праздника воздушными шарами с гелием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</si>
  <si>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</si>
  <si>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</si>
  <si>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</si>
  <si>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t>зал "Гамма"  (334 кв.м; 240 чел.); Конгресс-холл ( звук, проектор)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</si>
  <si>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</si>
  <si>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</si>
  <si>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t>10 часов</t>
  </si>
  <si>
    <t xml:space="preserve">Электрические детские качалки </t>
  </si>
  <si>
    <t>"Релакс за час" (сеанс в мини-парной "Кедровая бочка" и массаж спины)</t>
  </si>
  <si>
    <r>
      <t xml:space="preserve">Спелеотерапия  (продолжительность сеанса 20 мин.) </t>
    </r>
    <r>
      <rPr>
        <sz val="14"/>
        <rFont val="Cambria"/>
        <family val="1"/>
      </rPr>
      <t xml:space="preserve">                                                                                   </t>
    </r>
  </si>
  <si>
    <t>Выездная регистрация (предоставление площадки для проведения церемонии, персональный координатор мероприятия, услуги регистратора, услуги звукорежиссера с аппаратурой, сборка и декор арки тканью, столик для росписи, 20 стульев в чехлах, живая музыка (скрипка), пресс-вол (свадебный фотобаннер))</t>
  </si>
  <si>
    <t>1 церемония  /60 мин.</t>
  </si>
  <si>
    <t>Выездная регистрация (пакетное предложение)</t>
  </si>
  <si>
    <t>Выездная регистрация (отдельные услуги)</t>
  </si>
  <si>
    <t>Аренда арки</t>
  </si>
  <si>
    <t>Сервировка фуршетных столов</t>
  </si>
  <si>
    <t>шт.</t>
  </si>
  <si>
    <t>Живая музыка (скрипка)</t>
  </si>
  <si>
    <t>Сборка и декор раки тканью</t>
  </si>
  <si>
    <t>Услуги регистратора</t>
  </si>
  <si>
    <t>Аренда стула с чехлом</t>
  </si>
  <si>
    <t>Аренда свадебного фотобаннера Бекасово</t>
  </si>
  <si>
    <t>Украшение площадки для проведения церемонии                                     (стандарт: шары, ткань, ленточки)</t>
  </si>
  <si>
    <r>
      <t xml:space="preserve">Аренда залов для банкетов </t>
    </r>
    <r>
      <rPr>
        <b/>
        <vertAlign val="superscript"/>
        <sz val="14"/>
        <rFont val="Cambria"/>
        <family val="1"/>
      </rPr>
      <t>2</t>
    </r>
    <r>
      <rPr>
        <b/>
        <sz val="14"/>
        <rFont val="Cambria"/>
        <family val="1"/>
      </rPr>
      <t xml:space="preserve"> / фуршетов / кофе-брейков</t>
    </r>
  </si>
  <si>
    <r>
      <t xml:space="preserve">   </t>
    </r>
    <r>
      <rPr>
        <vertAlign val="superscript"/>
        <sz val="14"/>
        <rFont val="Cambria"/>
        <family val="1"/>
      </rPr>
      <t xml:space="preserve"> 2</t>
    </r>
    <r>
      <rPr>
        <sz val="14"/>
        <rFont val="Cambria"/>
        <family val="1"/>
      </rPr>
      <t xml:space="preserve"> При заказе свадебного банкета от 50 человек аренда зала на 4 часа бесплатно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</si>
  <si>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6</t>
    </r>
  </si>
  <si>
    <r>
      <t xml:space="preserve">6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</si>
  <si>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</si>
  <si>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</si>
  <si>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Интернет </t>
    </r>
    <r>
      <rPr>
        <b/>
        <vertAlign val="superscript"/>
        <sz val="14"/>
        <rFont val="Cambria"/>
        <family val="1"/>
      </rPr>
      <t>7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</si>
  <si>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8</t>
    </r>
  </si>
  <si>
    <t>Услуга воспитателя в детской комнате с 19.00-22.00. Дети до 4-х лет с родителями</t>
  </si>
  <si>
    <t>Услуга воспитателя в детской комнате с 19.00-22.00. Дети от 5 лет</t>
  </si>
  <si>
    <t>Антицеллюлитный моделирующий уход - Похудение тройного действия</t>
  </si>
  <si>
    <t>согласно прейскуранта фито-бара</t>
  </si>
  <si>
    <t>Фито-чай в ассортименте</t>
  </si>
  <si>
    <t xml:space="preserve">  на  услуги проведения свадебных мероприятий в Комплексе отдыха  "Бекасово"</t>
  </si>
  <si>
    <t>Стоимость услуг
с НДС (руб.)
будни / вых., празд. дни</t>
  </si>
  <si>
    <t>Дополнительные услуги организации отдыха на природе</t>
  </si>
  <si>
    <t>1 час/ 15 фотографий</t>
  </si>
  <si>
    <t>Аренда гриль-домика (на 6 человек)</t>
  </si>
  <si>
    <t>Аренда гриль-домика (на 8 человек)</t>
  </si>
  <si>
    <r>
      <t xml:space="preserve">4  </t>
    </r>
    <r>
      <rPr>
        <sz val="11"/>
        <rFont val="Cambria"/>
        <family val="1"/>
      </rPr>
      <t xml:space="preserve">При обслуживании банкета, фуршета, кофе-паузы дополнительно взимается 15 % от стоимости заказа.                                                                                                                                                 </t>
    </r>
    <r>
      <rPr>
        <vertAlign val="superscript"/>
        <sz val="11"/>
        <rFont val="Cambria"/>
        <family val="1"/>
      </rPr>
      <t xml:space="preserve">5  </t>
    </r>
    <r>
      <rPr>
        <sz val="11"/>
        <rFont val="Cambria"/>
        <family val="1"/>
      </rPr>
      <t>В летний период при заказе  банкета от 50 человек на аренду площадки пердоставляется  скидка 30%. В  осенне-весенний период скидка аренду площадки составит 50% в независимости от количества человек.</t>
    </r>
  </si>
  <si>
    <t xml:space="preserve">Экскурсии </t>
  </si>
  <si>
    <t>Входной билет</t>
  </si>
  <si>
    <t>Приобретение в кассах по месту прибытия</t>
  </si>
  <si>
    <t>Оказание услуг трансфера сторонней организацией по договору от 05.10.18 № 43-18 ИП Ахматов М.К., по утвержденному тарифу.</t>
  </si>
  <si>
    <t>Набор одноразовой посуды (вилка, ложка, нож, салфетка)</t>
  </si>
  <si>
    <r>
      <t xml:space="preserve">Посещение  детьми в сенсорной комнаты </t>
    </r>
    <r>
      <rPr>
        <vertAlign val="superscript"/>
        <sz val="14"/>
        <rFont val="Cambria"/>
        <family val="1"/>
      </rPr>
      <t>1</t>
    </r>
  </si>
  <si>
    <r>
      <t xml:space="preserve">Прокат электромобиля детского (дети до 20 кг) </t>
    </r>
    <r>
      <rPr>
        <vertAlign val="superscript"/>
        <sz val="14"/>
        <rFont val="Cambria"/>
        <family val="1"/>
      </rPr>
      <t>2</t>
    </r>
  </si>
  <si>
    <r>
      <t xml:space="preserve">Лошадка механическая "Поницикл" (дети до 30 кг)  </t>
    </r>
    <r>
      <rPr>
        <vertAlign val="superscript"/>
        <sz val="14"/>
        <rFont val="Cambria"/>
        <family val="1"/>
      </rPr>
      <t>2</t>
    </r>
  </si>
  <si>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 На занятия  возможно приобретение абонемента со скидкой  20%  и 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</si>
  <si>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 Услуга доступна с 20 апреля по 20 ноября.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</si>
  <si>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</si>
  <si>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Арт-терапия (дети до 6 лет)</t>
  </si>
  <si>
    <t>Конструирование (с поделкой)</t>
  </si>
  <si>
    <t>Конструирование без поделки</t>
  </si>
  <si>
    <t>Каллиграфия-леттеринг</t>
  </si>
  <si>
    <t>Занимательная математика</t>
  </si>
  <si>
    <t>Наукоград (физика, химия, астрономия)</t>
  </si>
  <si>
    <t>Виртуальные очки</t>
  </si>
  <si>
    <t>Робототехника</t>
  </si>
  <si>
    <t>20 мин</t>
  </si>
  <si>
    <t>3 мин</t>
  </si>
  <si>
    <t>5 мин</t>
  </si>
  <si>
    <t>1 чел./ 7 часов</t>
  </si>
  <si>
    <r>
      <t>Панель с развивающими играми  (возраст от 3-х  лет)</t>
    </r>
    <r>
      <rPr>
        <sz val="14"/>
        <rFont val="Cambria"/>
        <family val="1"/>
      </rPr>
      <t xml:space="preserve">
</t>
    </r>
  </si>
  <si>
    <r>
      <t>Интерактивная игра (водный мир)</t>
    </r>
    <r>
      <rPr>
        <sz val="14"/>
        <rFont val="Cambria"/>
        <family val="1"/>
      </rPr>
      <t xml:space="preserve">
</t>
    </r>
  </si>
  <si>
    <t xml:space="preserve">Программы Коммуникон (игры на выбор заказчика, аренда зала, питание по системе «Комплекс», кофе-пауза, услуги ведущего и аниматора) </t>
  </si>
  <si>
    <t>Арт-терапия (дети от 7 до 12 лет)</t>
  </si>
  <si>
    <t>Арт-терапия (взрослые)</t>
  </si>
  <si>
    <t>групповое занятие</t>
  </si>
  <si>
    <t>с 01 января 2019 года</t>
  </si>
  <si>
    <t>6915/9660</t>
  </si>
  <si>
    <t>"Спа-тур в Бекасово" (посещение бассейна и сауны, Антицеллюлитный моделирующий уход - Похудение тройного действия, общий массаж, Сезонная программа по уходу за лицом, фито-чай)</t>
  </si>
  <si>
    <t>1525</t>
  </si>
  <si>
    <t>510</t>
  </si>
  <si>
    <t>2035</t>
  </si>
  <si>
    <t>305</t>
  </si>
  <si>
    <t>от 10 200</t>
  </si>
  <si>
    <t>410 /660 / 560</t>
  </si>
  <si>
    <t xml:space="preserve">Посещение тренажерного зала </t>
  </si>
  <si>
    <t xml:space="preserve">Настольный  теннис   </t>
  </si>
  <si>
    <t>Услуга фотографа (печать фотографии)</t>
  </si>
  <si>
    <t xml:space="preserve">Фотосессия на природе в СПА-пансионате Бекасово
(1 час фотосъёмки, 15 фото в обработке, кол-во кадров не ограничено, на DVD-диске)  </t>
  </si>
  <si>
    <t>СПА-программы для взрослых</t>
  </si>
  <si>
    <t>СПА-программы для детей</t>
  </si>
  <si>
    <t>4</t>
  </si>
  <si>
    <t>Лицензия на осуществление медицинской деятельности ЛО-50-01-010429 от 20.12.2018 г.  выдана Министерством здравоохранения Московской области</t>
  </si>
  <si>
    <r>
      <t xml:space="preserve">Услуга медицинского массажа </t>
    </r>
    <r>
      <rPr>
        <b/>
        <vertAlign val="superscript"/>
        <sz val="14"/>
        <rFont val="Cambria"/>
        <family val="1"/>
      </rPr>
      <t>1</t>
    </r>
  </si>
  <si>
    <r>
      <rPr>
        <vertAlign val="superscript"/>
        <sz val="14"/>
        <rFont val="Cambria"/>
        <family val="1"/>
      </rPr>
      <t>1</t>
    </r>
    <r>
      <rPr>
        <sz val="14"/>
        <rFont val="Cambria"/>
        <family val="1"/>
      </rPr>
      <t xml:space="preserve">  Услуги  в праздничные дни оплачиваются по тарифам выходного дня</t>
    </r>
  </si>
  <si>
    <r>
      <rPr>
        <vertAlign val="superscript"/>
        <sz val="11"/>
        <rFont val="Cambria"/>
        <family val="1"/>
      </rPr>
      <t xml:space="preserve">7 </t>
    </r>
    <r>
      <rPr>
        <sz val="11"/>
        <rFont val="Cambria"/>
        <family val="1"/>
      </rPr>
      <t xml:space="preserve"> Скорость доступа к сети Интернет является переменной величиной и зависит от ряда параметров, в том числе от текущей загрузки каналов. Указанная скорость является максимально возможной.</t>
    </r>
  </si>
  <si>
    <r>
      <rPr>
        <vertAlign val="superscript"/>
        <sz val="11"/>
        <rFont val="Cambria"/>
        <family val="1"/>
      </rPr>
      <t>8</t>
    </r>
    <r>
      <rPr>
        <sz val="11"/>
        <rFont val="Cambria"/>
        <family val="1"/>
      </rPr>
      <t xml:space="preserve">   Зал «Мистерия», Зал «Конгресс», Зал «Форум», Зал «Гамма», Зал «Бетта», Зал «Альфа», Конференц-холл подача заявки за осуществляется за 2 рабочих дня.</t>
    </r>
  </si>
  <si>
    <t xml:space="preserve">Корпус № 1-5 </t>
  </si>
  <si>
    <t xml:space="preserve">Корпус № 6, коттеджи 1-9, Гостиный дом </t>
  </si>
  <si>
    <t>Развитие речи в конструировании (занятия для детей от 4 до 6 лет)</t>
  </si>
  <si>
    <t>45 мин</t>
  </si>
  <si>
    <t>Индивидуальные занятия с детьми в сенсорной комнате, 1 занятие</t>
  </si>
  <si>
    <r>
      <rPr>
        <vertAlign val="superscript"/>
        <sz val="12"/>
        <rFont val="Cambria"/>
        <family val="1"/>
      </rPr>
      <t>*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Лицензия на осуществление медицинской деятельности ЛО-50-01-010429 от 20.12.2018 г.  выдана Министерством здравоохранения Московской области.</t>
    </r>
  </si>
  <si>
    <t>Нахождение детей на территории КО "Бекасово" допускается только в сопровождении взрослых.</t>
  </si>
  <si>
    <t>"Гостевая карта 1000" взрослые и дети от 8 лет</t>
  </si>
  <si>
    <t>1 чел./1 посещение</t>
  </si>
  <si>
    <t>"Гостевая карта 600" дети  от 2 до 7 лет</t>
  </si>
  <si>
    <t>"Гостевая карта 1500" взрослые и дети от 8 лет</t>
  </si>
  <si>
    <t>БАССЕЙН</t>
  </si>
  <si>
    <t>Абонемент в Велнесс-центр (бассейн, тренажерный зал, теннисный стол, чайный стол)</t>
  </si>
  <si>
    <t>Взрослые и дети от 8 лет</t>
  </si>
  <si>
    <t>Дети от 2 до 7 лет</t>
  </si>
  <si>
    <t xml:space="preserve">Питание по меню "шведский стол" </t>
  </si>
  <si>
    <t>Консультация врача*</t>
  </si>
  <si>
    <t>Дети пропускаются на территорию КО "Бекасово" только в сопровождении взрослых.</t>
  </si>
  <si>
    <t>с 01 марта 2019 года</t>
  </si>
  <si>
    <t>1чел/
завтрак, обед, ужин</t>
  </si>
  <si>
    <r>
      <t xml:space="preserve">Бани и сауны </t>
    </r>
    <r>
      <rPr>
        <b/>
        <vertAlign val="superscript"/>
        <sz val="14"/>
        <rFont val="Cambria"/>
        <family val="1"/>
      </rPr>
      <t>2</t>
    </r>
  </si>
  <si>
    <t>3300/4500</t>
  </si>
  <si>
    <t>Посещение финской сауны в Гостином доме до 22.00 час (сеанс на 6 чел.)</t>
  </si>
  <si>
    <t>300/390</t>
  </si>
  <si>
    <r>
      <t>Посещение финской сауны  в Гостином доме до 22.00 час (сеанс на 6 чел.)</t>
    </r>
    <r>
      <rPr>
        <vertAlign val="superscript"/>
        <sz val="14"/>
        <rFont val="Cambria"/>
        <family val="1"/>
      </rPr>
      <t xml:space="preserve"> </t>
    </r>
  </si>
  <si>
    <t>3600/4700</t>
  </si>
  <si>
    <t>420/550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</si>
  <si>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к стоимости услуг применяется коэффициент 1,5</t>
    </r>
  </si>
  <si>
    <t xml:space="preserve">Посещение турецкий  "Хаммам" до 22.00 час (сеанс на 4 человека)  </t>
  </si>
  <si>
    <t xml:space="preserve">Пятница,   воскресенье, предпразднич -ные дни  </t>
  </si>
  <si>
    <t xml:space="preserve">на период с 01 января по 28декабря </t>
  </si>
  <si>
    <t xml:space="preserve">Для единоразового посещения бассейна Гости, не имеющие путевки, могут воспользоваться услугой по Гостевой карте. </t>
  </si>
  <si>
    <t>Занятия по аквааэробике, оплачивается дополнительно к Гостевой  карте, абонементу в Велнесс-центр или путевке</t>
  </si>
  <si>
    <t>Групповые занятия по обучению плаванию детей 5 - 7 лет,  оплачивается дополнительно к Гостевой  карте, абонементу в Велнесс-центр или путевке</t>
  </si>
  <si>
    <t>Индивидуальное обучение плаванию, оплачивается дополнительно к Гостевой  карте, абонементу в Велнесс-центр или путевке</t>
  </si>
  <si>
    <t>с 08 апреля 2019 года</t>
  </si>
  <si>
    <t>Аренда гриль-домика (на 6 человек) каждый последующий час</t>
  </si>
  <si>
    <t>Аренда гриль-домика (на 8 человек) каждый последующий час</t>
  </si>
  <si>
    <t>Аренда открытой площадки для приготовления шашлыка (мангал, столик, шампура)</t>
  </si>
  <si>
    <t xml:space="preserve">2 часа </t>
  </si>
  <si>
    <t>Аренда открытой площадки для приготовления шашлыка (мангал, столик, шампура) каждый последующий час</t>
  </si>
  <si>
    <t>1200/1500</t>
  </si>
  <si>
    <t>400/500</t>
  </si>
  <si>
    <t>480/600</t>
  </si>
  <si>
    <t>800/1000</t>
  </si>
  <si>
    <t>Взрослые и дети от 6 лет</t>
  </si>
  <si>
    <t>Дети до 5 лет включительно</t>
  </si>
  <si>
    <t>"Гостевая карта 1000" дети  от 2 до 7 лет</t>
  </si>
  <si>
    <t>Детский праздник  (3-5 лет)</t>
  </si>
  <si>
    <t>Детский праздник (6-11 лет) до 15 человек</t>
  </si>
  <si>
    <t>Детский праздник  (12-15 лет) "Зомби Лэнд"</t>
  </si>
  <si>
    <t>Проведение квеста до 15 человек</t>
  </si>
  <si>
    <t xml:space="preserve">за каждого дополнительного человека </t>
  </si>
  <si>
    <t xml:space="preserve">Творческая мастерская </t>
  </si>
  <si>
    <t xml:space="preserve">Бумажная дискотека </t>
  </si>
  <si>
    <t xml:space="preserve">Выпускной вечер </t>
  </si>
  <si>
    <t>дополнительный час</t>
  </si>
  <si>
    <t>Поздравление Деда мороза и Снегурочки</t>
  </si>
  <si>
    <t>без подарка 30 декабря, 02 января-08 января</t>
  </si>
  <si>
    <t xml:space="preserve">без подарка 31 декабря, 01 января </t>
  </si>
  <si>
    <t>с  подарком 30 декабря, 02 января-08 января</t>
  </si>
  <si>
    <t>с  подарком 31 января, 01 января</t>
  </si>
  <si>
    <t>психологическая игра "Мафия18+" (от 10 человек)</t>
  </si>
  <si>
    <t>1 человек</t>
  </si>
  <si>
    <t>квест "Форд Боярд"</t>
  </si>
  <si>
    <t>тимбилдинг "Сила единства"</t>
  </si>
  <si>
    <t>300/350</t>
  </si>
  <si>
    <t>Услуги ведущего при проведении банкетов, фуршетов и др. корпоративных мероприятий</t>
  </si>
  <si>
    <t>Услуги по проведению банкетов, фуршетов идр.корпоративных мероприятий (ведущий + ди-джей)</t>
  </si>
  <si>
    <t xml:space="preserve">5 часов </t>
  </si>
  <si>
    <t>1 фотография 10x15</t>
  </si>
  <si>
    <t>Поздравление ребенка с Днём рождения 
(воздушные шарики 10шт, 3 песни, игры)</t>
  </si>
  <si>
    <t xml:space="preserve">Поздравление с Днём рождения </t>
  </si>
  <si>
    <t>Аквагрим (до 15 человек)</t>
  </si>
  <si>
    <r>
      <t>Аренда места 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 xml:space="preserve"> для продажи товаров до 3 часов. (ювелирные украшения, игрушки, кожгалантерейные товары, изделия из дерева, печатная продукция) Место для продажи - 1 этаж "Велнесс-центра", предоставляется стол, стул.</t>
    </r>
  </si>
  <si>
    <t>Аренда места до 5 м2 для продажи товаров свыше 3 часов (за каждый дополнительный час) (ювелирные украшения, игрушки, кожгалантерейные товары, изделия из дерева, печатная продукция) Место для продажи - 1 этаж "Велнесс-центра", предоставляется стол, стул.</t>
  </si>
  <si>
    <r>
      <rPr>
        <b/>
        <sz val="16"/>
        <color indexed="30"/>
        <rFont val="Cambria"/>
        <family val="1"/>
      </rPr>
      <t xml:space="preserve">пятница - воскресенье: </t>
    </r>
    <r>
      <rPr>
        <b/>
        <sz val="14"/>
        <rFont val="Cambria"/>
        <family val="1"/>
      </rPr>
      <t xml:space="preserve">в период с 01 февраля по 31 мая и с 01 сентября по 28 декабря;
</t>
    </r>
    <r>
      <rPr>
        <b/>
        <sz val="16"/>
        <color indexed="30"/>
        <rFont val="Cambria"/>
        <family val="1"/>
      </rPr>
      <t>все дни:</t>
    </r>
    <r>
      <rPr>
        <b/>
        <sz val="16"/>
        <color indexed="62"/>
        <rFont val="Cambria"/>
        <family val="1"/>
      </rPr>
      <t xml:space="preserve"> </t>
    </r>
    <r>
      <rPr>
        <b/>
        <sz val="14"/>
        <rFont val="Cambria"/>
        <family val="1"/>
      </rPr>
      <t xml:space="preserve">в период с 01 июня по 31 августа 
</t>
    </r>
    <r>
      <rPr>
        <sz val="14"/>
        <rFont val="Cambria"/>
        <family val="1"/>
      </rPr>
      <t>(кроме праздничных заездов)</t>
    </r>
  </si>
  <si>
    <r>
      <rPr>
        <b/>
        <sz val="16"/>
        <color indexed="30"/>
        <rFont val="Cambria"/>
        <family val="1"/>
      </rPr>
      <t xml:space="preserve">понедельник - четверг: </t>
    </r>
    <r>
      <rPr>
        <b/>
        <sz val="14"/>
        <rFont val="Cambria"/>
        <family val="1"/>
      </rPr>
      <t xml:space="preserve">в период с 01 февраля по 31 мая и с 01 сентября по 28 декабря, </t>
    </r>
    <r>
      <rPr>
        <sz val="14"/>
        <rFont val="Cambria"/>
        <family val="1"/>
      </rPr>
      <t xml:space="preserve">
(кроме праздничных заездов)</t>
    </r>
  </si>
  <si>
    <r>
      <t xml:space="preserve">в период праздничных заездов:
</t>
    </r>
    <r>
      <rPr>
        <b/>
        <sz val="14"/>
        <color indexed="60"/>
        <rFont val="Cambria"/>
        <family val="1"/>
      </rPr>
      <t>21 - 24 февраля, 6 - 9 марта, 30 апреля - 5 мая, 8 -12 мая, 1 - 4 ноября, 29 декабря - 8 января</t>
    </r>
  </si>
  <si>
    <t>Вход в бассейн до 21:00 ч.  Режим работы бассейна с 10:00 до 22:00 ч.</t>
  </si>
  <si>
    <t>"Гостевая карта 1200" взрослые и дети от 8 лет</t>
  </si>
  <si>
    <t>"Гостевая карта 800" дети  от 2 до 7 лет</t>
  </si>
  <si>
    <t>"Гостевая карта 2000" взрослые и дети от 8 лет</t>
  </si>
  <si>
    <t>"Гостевая карта 1400" дети  от 2 до 7 лет</t>
  </si>
  <si>
    <t>Гостевая карта по тарифу "Все включено"
В стоимость входят: 
- 1 питание в трапезной: завтрак (без алкогольных напитков). или обед (с алкогольными напитками). или ужин (с алкогольными напитками), 
- бассейн 1 посещение (вход в бассейн до 21:00. Режим работы бассейна с 10:00 до 22:00), 
- боулинг 1 час, 
- бильярд 1 час, 
- чайный стол в боулинге, 
- чайный стол, мороженное, пиво в баре Тайм аут, 
- тренажерный зал 1 час,
- настольный теннис 1 час, 
- бесплатные анимационные программы.
Продолжительность нахождения на территории -  6 часов в период с 09:00 до 23.00.
Гостю выдается бланк Гостевой карты, чек.</t>
  </si>
  <si>
    <r>
      <rPr>
        <b/>
        <sz val="14"/>
        <rFont val="Cambria"/>
        <family val="1"/>
      </rPr>
      <t xml:space="preserve">Гостевая карта по тарифу "Все включено" для посещения Гостей, проживающих в КО "Бекасово". 
Не более 3-х посетителей на номер. 
</t>
    </r>
    <r>
      <rPr>
        <sz val="14"/>
        <rFont val="Cambria"/>
        <family val="1"/>
      </rPr>
      <t>В стоимость входят: 
- 1 питание в трапезной: завтрак (без алкогольных напитков). или обед (с алкогольными напитками). или ужин (с алкогольными напитками), 
- бассейн 1 посещение (вход в бассейн до 21:00. Режим работы бассейна с 10:00 до 22:00), 
- боулинг 1 час, 
- бильярд 1 час, 
- чайный стол в боулинге, 
- чайный стол, мороженное, пиво в баре Тайм аут, 
- тренажерный зал 1 час,
- настольный теннис 1 час, 
- бесплатные анимационные программы.
Продолжительность нахождения на территории -  6 часов в период с 09:00 до 23.00.
Гостю выдается бланк Гостевой карты, чек.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</si>
  <si>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менее 21 дня</t>
    </r>
    <r>
      <rPr>
        <sz val="14"/>
        <rFont val="Cambria"/>
        <family val="1"/>
      </rPr>
      <t xml:space="preserve">, действующая с 09:00 часов до 23:00.
</t>
    </r>
    <r>
      <rPr>
        <b/>
        <sz val="14"/>
        <rFont val="Cambria"/>
        <family val="1"/>
      </rPr>
      <t xml:space="preserve">Не более 3-х посетителей на номер. 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
Гостю выдается только чек. 
Бланк Гостевой карты не выдается.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</si>
  <si>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более 21 дня</t>
    </r>
    <r>
      <rPr>
        <sz val="14"/>
        <rFont val="Cambria"/>
        <family val="1"/>
      </rPr>
      <t xml:space="preserve">, действующая с 09:00 до 23:00.
</t>
    </r>
    <r>
      <rPr>
        <b/>
        <sz val="14"/>
        <rFont val="Cambria"/>
        <family val="1"/>
      </rPr>
      <t>Не более 3-х посетителей на номер.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 
Бланк Гостевой карты, чек Гостю не выдаются.</t>
    </r>
  </si>
  <si>
    <t>800/850</t>
  </si>
  <si>
    <t>1100/1200</t>
  </si>
  <si>
    <t>4900/5100</t>
  </si>
  <si>
    <t>2600/2750</t>
  </si>
  <si>
    <t>1300/1400</t>
  </si>
  <si>
    <t>7200/7550</t>
  </si>
  <si>
    <t>4500/4700</t>
  </si>
  <si>
    <t>1600/1750</t>
  </si>
  <si>
    <t>6400/6600</t>
  </si>
  <si>
    <t>5000/5300</t>
  </si>
  <si>
    <t>12200/12800</t>
  </si>
  <si>
    <t>8300/8950</t>
  </si>
  <si>
    <t>1400/1500</t>
  </si>
  <si>
    <t>3900/4100</t>
  </si>
  <si>
    <t>2400/2800</t>
  </si>
  <si>
    <t>1800/2200</t>
  </si>
  <si>
    <t>2300/2700</t>
  </si>
  <si>
    <t>600/650</t>
  </si>
  <si>
    <t>350/400</t>
  </si>
  <si>
    <t>650/800</t>
  </si>
  <si>
    <t>1600/1700</t>
  </si>
  <si>
    <t>1900/2100</t>
  </si>
  <si>
    <t>8700/9100</t>
  </si>
  <si>
    <t>13800/14500</t>
  </si>
  <si>
    <t>12800/13400</t>
  </si>
  <si>
    <t>14300/14950</t>
  </si>
  <si>
    <t>11200/11900</t>
  </si>
  <si>
    <t>400/450</t>
  </si>
  <si>
    <t>700/800</t>
  </si>
  <si>
    <t>300/410</t>
  </si>
  <si>
    <t>700/900</t>
  </si>
  <si>
    <t>с 01 марта 2020 года</t>
  </si>
  <si>
    <t xml:space="preserve">Мастерская значков </t>
  </si>
  <si>
    <t>Аквагрим (крупный  рисунок)</t>
  </si>
  <si>
    <t xml:space="preserve">1 человек </t>
  </si>
  <si>
    <t>210/310</t>
  </si>
  <si>
    <t>160/210</t>
  </si>
  <si>
    <t>с 01 апреля 2020 года</t>
  </si>
  <si>
    <r>
      <t>Батут для детей от 6 лет весом до 120 кг</t>
    </r>
    <r>
      <rPr>
        <vertAlign val="superscript"/>
        <sz val="14"/>
        <rFont val="Cambria"/>
        <family val="1"/>
      </rPr>
      <t xml:space="preserve"> 2</t>
    </r>
  </si>
  <si>
    <t xml:space="preserve">Юный шифровальщик </t>
  </si>
  <si>
    <t>Каллиграфия для дошкольников (занятия для детей от 4-х до 6-ти лет)</t>
  </si>
  <si>
    <t>Язык символов "Эмотикон"</t>
  </si>
  <si>
    <t>Медиа Студия (мультипликация, программирование, создание музыки)</t>
  </si>
  <si>
    <t>Оптический тир (в летний период)</t>
  </si>
  <si>
    <t>Виртуальное 3D рисование (дети от 10 лет)</t>
  </si>
  <si>
    <t>с 24 июля 2020 года</t>
  </si>
  <si>
    <t>Мастер-класс «Пейп-арт»</t>
  </si>
  <si>
    <t>Мастер-класс «Валяние из шерсти (фелтинг)»</t>
  </si>
  <si>
    <t>Мастер-класс «Мыловарение»</t>
  </si>
  <si>
    <t>Мастер-класс «Куклы-обереги (обереговая кукла)»</t>
  </si>
  <si>
    <t>Мастер-класс «Топиарий»</t>
  </si>
  <si>
    <t>Мастер-класс «Джутовая филигрань»</t>
  </si>
  <si>
    <t>Мастер-класс «Точечная мандала»</t>
  </si>
  <si>
    <t>Мастер-класс «Эко-конструирование с поделкой»</t>
  </si>
  <si>
    <t>Оптический тир (летний период)</t>
  </si>
  <si>
    <t>Арт-вечеринка (от 5 до 20 человек)</t>
  </si>
  <si>
    <t>2 часа / 
за 1 человека</t>
  </si>
  <si>
    <t>СПА-массаж шейно-грудного отдела</t>
  </si>
  <si>
    <t>СПА-массаж поясничной области</t>
  </si>
  <si>
    <t>СПА-массаж спины</t>
  </si>
  <si>
    <t>СПА подводный душ массаж</t>
  </si>
  <si>
    <t>СПА Душ Виши</t>
  </si>
  <si>
    <t>СПА Душ Шарко</t>
  </si>
  <si>
    <t>2200/2400</t>
  </si>
  <si>
    <r>
      <rPr>
        <sz val="16"/>
        <color indexed="10"/>
        <rFont val="Cambria"/>
        <family val="1"/>
      </rPr>
      <t xml:space="preserve"> *</t>
    </r>
    <r>
      <rPr>
        <sz val="14"/>
        <rFont val="Cambria"/>
        <family val="1"/>
      </rPr>
      <t xml:space="preserve"> Гостевая карта по тарифу "Все включено".                                                                          Время нахождения на территории – 6 часов в период с 09:00 до 23:00.</t>
    </r>
  </si>
  <si>
    <r>
      <rPr>
        <sz val="16"/>
        <color indexed="10"/>
        <rFont val="Cambria"/>
        <family val="1"/>
      </rPr>
      <t xml:space="preserve"> * </t>
    </r>
    <r>
      <rPr>
        <sz val="14"/>
        <rFont val="Cambria"/>
        <family val="1"/>
      </rPr>
      <t>Гостевая карта по тарифу "Все включено".                                                                          Время нахождения на территории – 6 часов в период с 09:00 до 23:00.</t>
    </r>
  </si>
  <si>
    <r>
      <t xml:space="preserve">в период праздничных заездов:
</t>
    </r>
    <r>
      <rPr>
        <b/>
        <sz val="14"/>
        <color indexed="60"/>
        <rFont val="Cambria"/>
        <family val="1"/>
      </rPr>
      <t xml:space="preserve">21 - 24 февраля, 6 - 9 марта, 30 апреля - 5 мая, 8 -12 мая, 1 - 4 ноября, 29 декабря - 8 января </t>
    </r>
    <r>
      <rPr>
        <b/>
        <sz val="16"/>
        <color indexed="10"/>
        <rFont val="Cambria"/>
        <family val="1"/>
      </rPr>
      <t>*</t>
    </r>
  </si>
  <si>
    <r>
      <rPr>
        <b/>
        <sz val="16"/>
        <color indexed="30"/>
        <rFont val="Cambria"/>
        <family val="1"/>
      </rPr>
      <t xml:space="preserve">пятница - воскресенье: </t>
    </r>
    <r>
      <rPr>
        <b/>
        <sz val="14"/>
        <rFont val="Cambria"/>
        <family val="1"/>
      </rPr>
      <t xml:space="preserve">в период с 01 февраля по 31 мая и с 01 сентября по 28 декабря;
</t>
    </r>
    <r>
      <rPr>
        <b/>
        <sz val="16"/>
        <color indexed="30"/>
        <rFont val="Cambria"/>
        <family val="1"/>
      </rPr>
      <t>все дни:</t>
    </r>
    <r>
      <rPr>
        <b/>
        <sz val="16"/>
        <color indexed="62"/>
        <rFont val="Cambria"/>
        <family val="1"/>
      </rPr>
      <t xml:space="preserve"> </t>
    </r>
    <r>
      <rPr>
        <b/>
        <sz val="14"/>
        <rFont val="Cambria"/>
        <family val="1"/>
      </rPr>
      <t xml:space="preserve">в период с 01 июня по 31 августа 
</t>
    </r>
    <r>
      <rPr>
        <sz val="14"/>
        <rFont val="Cambria"/>
        <family val="1"/>
      </rPr>
      <t xml:space="preserve">(кроме праздничных заездов) </t>
    </r>
    <r>
      <rPr>
        <sz val="16"/>
        <color indexed="10"/>
        <rFont val="Cambria"/>
        <family val="1"/>
      </rPr>
      <t>*</t>
    </r>
  </si>
  <si>
    <r>
      <rPr>
        <b/>
        <sz val="16"/>
        <color indexed="30"/>
        <rFont val="Cambria"/>
        <family val="1"/>
      </rPr>
      <t xml:space="preserve">понедельник - четверг: </t>
    </r>
    <r>
      <rPr>
        <b/>
        <sz val="14"/>
        <rFont val="Cambria"/>
        <family val="1"/>
      </rPr>
      <t xml:space="preserve">в период с 01 февраля по 31 мая и с 01 сентября по 28 декабря, </t>
    </r>
    <r>
      <rPr>
        <sz val="14"/>
        <rFont val="Cambria"/>
        <family val="1"/>
      </rPr>
      <t xml:space="preserve">
(кроме праздничных заездов) </t>
    </r>
    <r>
      <rPr>
        <sz val="18"/>
        <color indexed="10"/>
        <rFont val="Cambria"/>
        <family val="1"/>
      </rPr>
      <t>*</t>
    </r>
  </si>
  <si>
    <r>
      <rPr>
        <sz val="16"/>
        <color indexed="10"/>
        <rFont val="Cambria"/>
        <family val="1"/>
      </rPr>
      <t xml:space="preserve"> * </t>
    </r>
    <r>
      <rPr>
        <sz val="14"/>
        <rFont val="Cambria"/>
        <family val="1"/>
      </rPr>
      <t>Абонемент в Велнесс-центр (бассейн, тренажерный зал, теннисный стол, чайный стол)</t>
    </r>
  </si>
  <si>
    <r>
      <rPr>
        <sz val="16"/>
        <color indexed="10"/>
        <rFont val="Cambria"/>
        <family val="1"/>
      </rPr>
      <t xml:space="preserve"> * </t>
    </r>
    <r>
      <rPr>
        <sz val="14"/>
        <rFont val="Cambria"/>
        <family val="1"/>
      </rPr>
      <t xml:space="preserve"> Индивидуальное обучение плаванию, оплачивается дополнительно к Гостевой  карте, абонементу в Велнесс-центр или путевке</t>
    </r>
  </si>
  <si>
    <r>
      <rPr>
        <sz val="16"/>
        <color indexed="10"/>
        <rFont val="Cambria"/>
        <family val="1"/>
      </rPr>
      <t xml:space="preserve"> * </t>
    </r>
    <r>
      <rPr>
        <sz val="14"/>
        <rFont val="Cambria"/>
        <family val="1"/>
      </rPr>
      <t>Занятия по аквааэробике, оплачивается дополнительно к Гостевой карте, абонементу в Велнесс-центр или путевке</t>
    </r>
  </si>
  <si>
    <r>
      <rPr>
        <sz val="16"/>
        <color indexed="10"/>
        <rFont val="Cambria"/>
        <family val="1"/>
      </rPr>
      <t xml:space="preserve"> *</t>
    </r>
    <r>
      <rPr>
        <sz val="14"/>
        <rFont val="Cambria"/>
        <family val="1"/>
      </rPr>
      <t xml:space="preserve"> Групповые занятия по обучению плаванию детей 5 - 7 лет,  оплачивается дополнительно к Гостевой  карте, абонементу в Велнесс-центр или путевке</t>
    </r>
  </si>
  <si>
    <r>
      <rPr>
        <sz val="16"/>
        <color indexed="10"/>
        <rFont val="Cambria"/>
        <family val="1"/>
      </rPr>
      <t xml:space="preserve">* </t>
    </r>
    <r>
      <rPr>
        <sz val="12"/>
        <color indexed="10"/>
        <rFont val="Cambria"/>
        <family val="1"/>
      </rPr>
      <t>Гости, не имеющие путевки, временно не могут пользоваться услугами Комплекса отдыха "Бекасово"</t>
    </r>
  </si>
  <si>
    <t>* Гости без проживания временно не могут пользоваться услугами Комплекса отдыха "Бекасово"</t>
  </si>
  <si>
    <t>1700/1900</t>
  </si>
  <si>
    <t>4300/4600</t>
  </si>
  <si>
    <t>6100/6400</t>
  </si>
  <si>
    <t>2400/2600</t>
  </si>
  <si>
    <t>6300/6600</t>
  </si>
  <si>
    <t>3700/3900</t>
  </si>
  <si>
    <t>5700/6000</t>
  </si>
  <si>
    <t>3200/3500</t>
  </si>
  <si>
    <t>Мастер-класс «Амигуруми» (вязание игрушек крючком)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</si>
</sst>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1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i/>
      <sz val="14"/>
      <name val="Cambria"/>
      <family val="1"/>
    </font>
    <font>
      <sz val="13"/>
      <name val="Cambria"/>
      <family val="1"/>
    </font>
    <font>
      <b/>
      <sz val="16"/>
      <color indexed="30"/>
      <name val="Cambria"/>
      <family val="1"/>
    </font>
    <font>
      <b/>
      <sz val="16"/>
      <color indexed="62"/>
      <name val="Cambria"/>
      <family val="1"/>
    </font>
    <font>
      <b/>
      <sz val="14"/>
      <color indexed="60"/>
      <name val="Cambria"/>
      <family val="1"/>
    </font>
    <font>
      <sz val="12"/>
      <color indexed="10"/>
      <name val="Cambria"/>
      <family val="1"/>
    </font>
    <font>
      <b/>
      <sz val="16"/>
      <color indexed="10"/>
      <name val="Cambria"/>
      <family val="1"/>
    </font>
    <font>
      <sz val="16"/>
      <color indexed="10"/>
      <name val="Cambria"/>
      <family val="1"/>
    </font>
    <font>
      <sz val="18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color indexed="9"/>
      <name val="Cambria"/>
      <family val="1"/>
    </font>
    <font>
      <sz val="14"/>
      <color indexed="10"/>
      <name val="Cambria"/>
      <family val="1"/>
    </font>
    <font>
      <sz val="16"/>
      <color indexed="8"/>
      <name val="Cambria"/>
      <family val="1"/>
    </font>
    <font>
      <b/>
      <i/>
      <vertAlign val="superscript"/>
      <sz val="14"/>
      <name val="Cambria"/>
      <family val="1"/>
    </font>
    <font>
      <sz val="10"/>
      <color indexed="8"/>
      <name val="Cambria"/>
      <family val="1"/>
    </font>
    <font>
      <sz val="12"/>
      <color indexed="9"/>
      <name val="Cambria"/>
      <family val="1"/>
    </font>
    <font>
      <b/>
      <sz val="14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mbria"/>
      <family val="1"/>
    </font>
    <font>
      <sz val="14"/>
      <color rgb="FFFF0000"/>
      <name val="Cambria"/>
      <family val="1"/>
    </font>
    <font>
      <sz val="14"/>
      <color theme="1"/>
      <name val="Cambria"/>
      <family val="1"/>
    </font>
    <font>
      <sz val="16"/>
      <color theme="1"/>
      <name val="Cambria"/>
      <family val="1"/>
    </font>
    <font>
      <sz val="10"/>
      <color theme="1"/>
      <name val="Cambria"/>
      <family val="1"/>
    </font>
    <font>
      <sz val="12"/>
      <color theme="0"/>
      <name val="Cambria"/>
      <family val="1"/>
    </font>
    <font>
      <sz val="16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rgb="FF00B05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177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97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98" fillId="0" borderId="0" xfId="0" applyNumberFormat="1" applyFont="1" applyFill="1" applyBorder="1" applyAlignment="1" applyProtection="1">
      <alignment horizontal="center" vertical="center"/>
      <protection/>
    </xf>
    <xf numFmtId="0" fontId="98" fillId="0" borderId="0" xfId="0" applyNumberFormat="1" applyFont="1" applyFill="1" applyBorder="1" applyAlignment="1" applyProtection="1">
      <alignment horizontal="center" vertical="center"/>
      <protection/>
    </xf>
    <xf numFmtId="0" fontId="99" fillId="0" borderId="0" xfId="0" applyNumberFormat="1" applyFont="1" applyFill="1" applyBorder="1" applyAlignment="1" applyProtection="1">
      <alignment horizontal="center" vertical="center"/>
      <protection/>
    </xf>
    <xf numFmtId="0" fontId="98" fillId="0" borderId="0" xfId="0" applyNumberFormat="1" applyFont="1" applyFill="1" applyBorder="1" applyAlignment="1" applyProtection="1">
      <alignment horizontal="center" vertical="top"/>
      <protection/>
    </xf>
    <xf numFmtId="0" fontId="100" fillId="0" borderId="0" xfId="0" applyNumberFormat="1" applyFont="1" applyFill="1" applyBorder="1" applyAlignment="1" applyProtection="1">
      <alignment horizontal="center" vertical="top"/>
      <protection/>
    </xf>
    <xf numFmtId="0" fontId="100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horizontal="center" vertical="top"/>
      <protection/>
    </xf>
    <xf numFmtId="0" fontId="98" fillId="0" borderId="0" xfId="0" applyFont="1" applyFill="1" applyAlignment="1">
      <alignment horizontal="center" vertical="top"/>
    </xf>
    <xf numFmtId="0" fontId="98" fillId="0" borderId="58" xfId="0" applyNumberFormat="1" applyFont="1" applyFill="1" applyBorder="1" applyAlignment="1" applyProtection="1">
      <alignment horizontal="center" vertical="top" wrapText="1"/>
      <protection/>
    </xf>
    <xf numFmtId="1" fontId="98" fillId="0" borderId="58" xfId="0" applyNumberFormat="1" applyFont="1" applyFill="1" applyBorder="1" applyAlignment="1" applyProtection="1">
      <alignment horizontal="center" vertical="top"/>
      <protection/>
    </xf>
    <xf numFmtId="0" fontId="98" fillId="0" borderId="58" xfId="0" applyNumberFormat="1" applyFont="1" applyFill="1" applyBorder="1" applyAlignment="1" applyProtection="1">
      <alignment horizontal="center" vertical="top"/>
      <protection/>
    </xf>
    <xf numFmtId="0" fontId="99" fillId="0" borderId="0" xfId="0" applyNumberFormat="1" applyFont="1" applyFill="1" applyBorder="1" applyAlignment="1" applyProtection="1">
      <alignment horizontal="center" vertical="top" wrapText="1"/>
      <protection/>
    </xf>
    <xf numFmtId="0" fontId="99" fillId="0" borderId="0" xfId="0" applyNumberFormat="1" applyFont="1" applyFill="1" applyBorder="1" applyAlignment="1" applyProtection="1">
      <alignment horizontal="center" vertical="top"/>
      <protection/>
    </xf>
    <xf numFmtId="1" fontId="101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98" fillId="0" borderId="58" xfId="0" applyNumberFormat="1" applyFont="1" applyFill="1" applyBorder="1" applyAlignment="1" applyProtection="1">
      <alignment horizontal="center" vertical="top"/>
      <protection/>
    </xf>
    <xf numFmtId="0" fontId="101" fillId="0" borderId="58" xfId="0" applyNumberFormat="1" applyFont="1" applyFill="1" applyBorder="1" applyAlignment="1" applyProtection="1">
      <alignment horizontal="center" vertical="top"/>
      <protection/>
    </xf>
    <xf numFmtId="183" fontId="101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2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66" fillId="0" borderId="0" xfId="0" applyNumberFormat="1" applyFont="1" applyFill="1" applyBorder="1" applyAlignment="1" applyProtection="1">
      <alignment vertical="top" wrapText="1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66" fillId="0" borderId="39" xfId="0" applyNumberFormat="1" applyFont="1" applyFill="1" applyBorder="1" applyAlignment="1" applyProtection="1">
      <alignment vertical="top"/>
      <protection/>
    </xf>
    <xf numFmtId="0" fontId="66" fillId="0" borderId="39" xfId="0" applyNumberFormat="1" applyFont="1" applyFill="1" applyBorder="1" applyAlignment="1" applyProtection="1">
      <alignment vertical="top" wrapText="1"/>
      <protection/>
    </xf>
    <xf numFmtId="0" fontId="66" fillId="0" borderId="52" xfId="0" applyNumberFormat="1" applyFont="1" applyFill="1" applyBorder="1" applyAlignment="1" applyProtection="1">
      <alignment vertical="top" wrapText="1"/>
      <protection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NumberFormat="1" applyFont="1" applyFill="1" applyBorder="1" applyAlignment="1" applyProtection="1">
      <alignment horizontal="center" vertical="center"/>
      <protection/>
    </xf>
    <xf numFmtId="0" fontId="66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11" xfId="0" applyNumberFormat="1" applyFont="1" applyFill="1" applyBorder="1" applyAlignment="1" applyProtection="1">
      <alignment horizontal="center" vertical="top"/>
      <protection/>
    </xf>
    <xf numFmtId="0" fontId="67" fillId="0" borderId="15" xfId="0" applyNumberFormat="1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horizontal="center" vertical="center"/>
      <protection/>
    </xf>
    <xf numFmtId="0" fontId="66" fillId="0" borderId="51" xfId="0" applyNumberFormat="1" applyFont="1" applyFill="1" applyBorder="1" applyAlignment="1" applyProtection="1">
      <alignment vertical="top"/>
      <protection/>
    </xf>
    <xf numFmtId="0" fontId="66" fillId="0" borderId="62" xfId="0" applyNumberFormat="1" applyFont="1" applyFill="1" applyBorder="1" applyAlignment="1" applyProtection="1">
      <alignment vertical="top"/>
      <protection/>
    </xf>
    <xf numFmtId="0" fontId="66" fillId="0" borderId="53" xfId="0" applyNumberFormat="1" applyFont="1" applyFill="1" applyBorder="1" applyAlignment="1" applyProtection="1">
      <alignment vertical="top" wrapText="1"/>
      <protection/>
    </xf>
    <xf numFmtId="0" fontId="66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42" xfId="0" applyNumberFormat="1" applyFont="1" applyFill="1" applyBorder="1" applyAlignment="1" applyProtection="1">
      <alignment vertical="top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66" fillId="0" borderId="53" xfId="0" applyNumberFormat="1" applyFont="1" applyFill="1" applyBorder="1" applyAlignment="1" applyProtection="1">
      <alignment vertical="top"/>
      <protection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103" fillId="0" borderId="0" xfId="0" applyFont="1" applyAlignment="1">
      <alignment/>
    </xf>
    <xf numFmtId="0" fontId="104" fillId="33" borderId="0" xfId="0" applyFont="1" applyFill="1" applyAlignment="1">
      <alignment vertical="top" wrapText="1"/>
    </xf>
    <xf numFmtId="0" fontId="105" fillId="33" borderId="0" xfId="0" applyFont="1" applyFill="1" applyAlignment="1">
      <alignment vertical="top" wrapText="1"/>
    </xf>
    <xf numFmtId="0" fontId="106" fillId="33" borderId="0" xfId="0" applyFont="1" applyFill="1" applyAlignment="1">
      <alignment horizontal="right" vertical="top" wrapText="1"/>
    </xf>
    <xf numFmtId="0" fontId="106" fillId="33" borderId="0" xfId="0" applyFont="1" applyFill="1" applyAlignment="1">
      <alignment vertical="top" wrapText="1"/>
    </xf>
    <xf numFmtId="0" fontId="106" fillId="34" borderId="0" xfId="0" applyFont="1" applyFill="1" applyAlignment="1">
      <alignment vertical="top" wrapText="1"/>
    </xf>
    <xf numFmtId="0" fontId="106" fillId="34" borderId="0" xfId="0" applyFont="1" applyFill="1" applyAlignment="1">
      <alignment horizontal="right" vertical="top" wrapText="1"/>
    </xf>
    <xf numFmtId="0" fontId="107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72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7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6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Fill="1" applyBorder="1" applyAlignment="1">
      <alignment vertical="top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>
      <alignment vertical="top"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vertical="top"/>
    </xf>
    <xf numFmtId="185" fontId="4" fillId="0" borderId="0" xfId="60" applyNumberFormat="1" applyFon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3" fontId="4" fillId="0" borderId="60" xfId="0" applyNumberFormat="1" applyFont="1" applyFill="1" applyBorder="1" applyAlignment="1">
      <alignment horizontal="center" vertical="center" wrapText="1"/>
    </xf>
    <xf numFmtId="0" fontId="108" fillId="0" borderId="0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185" fontId="0" fillId="0" borderId="0" xfId="60" applyNumberFormat="1" applyFont="1" applyAlignment="1">
      <alignment vertical="top" wrapText="1"/>
    </xf>
    <xf numFmtId="185" fontId="4" fillId="0" borderId="0" xfId="60" applyNumberFormat="1" applyFont="1" applyFill="1" applyBorder="1" applyAlignment="1" applyProtection="1">
      <alignment vertical="center"/>
      <protection/>
    </xf>
    <xf numFmtId="185" fontId="4" fillId="0" borderId="32" xfId="60" applyNumberFormat="1" applyFont="1" applyFill="1" applyBorder="1" applyAlignment="1" applyProtection="1">
      <alignment vertical="top"/>
      <protection/>
    </xf>
    <xf numFmtId="0" fontId="109" fillId="0" borderId="15" xfId="0" applyFont="1" applyFill="1" applyBorder="1" applyAlignment="1">
      <alignment horizontal="center" vertical="top" wrapText="1"/>
    </xf>
    <xf numFmtId="0" fontId="109" fillId="0" borderId="19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3" fillId="0" borderId="63" xfId="0" applyNumberFormat="1" applyFont="1" applyFill="1" applyBorder="1" applyAlignment="1" applyProtection="1">
      <alignment vertical="center"/>
      <protection/>
    </xf>
    <xf numFmtId="0" fontId="3" fillId="0" borderId="73" xfId="0" applyNumberFormat="1" applyFont="1" applyFill="1" applyBorder="1" applyAlignment="1" applyProtection="1">
      <alignment horizontal="left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3" fillId="0" borderId="74" xfId="0" applyNumberFormat="1" applyFont="1" applyFill="1" applyBorder="1" applyAlignment="1" applyProtection="1">
      <alignment horizontal="left" vertical="top"/>
      <protection/>
    </xf>
    <xf numFmtId="0" fontId="4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Font="1" applyFill="1" applyBorder="1" applyAlignment="1" applyProtection="1">
      <alignment horizontal="center" vertical="top" wrapText="1"/>
      <protection/>
    </xf>
    <xf numFmtId="0" fontId="4" fillId="0" borderId="60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49" fontId="4" fillId="0" borderId="32" xfId="0" applyNumberFormat="1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40" xfId="0" applyNumberFormat="1" applyFont="1" applyFill="1" applyBorder="1" applyAlignment="1" applyProtection="1">
      <alignment horizontal="left" vertical="top"/>
      <protection/>
    </xf>
    <xf numFmtId="49" fontId="4" fillId="0" borderId="4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left" vertical="top"/>
      <protection/>
    </xf>
    <xf numFmtId="0" fontId="4" fillId="0" borderId="44" xfId="0" applyFont="1" applyBorder="1" applyAlignment="1">
      <alignment horizontal="center" vertical="center"/>
    </xf>
    <xf numFmtId="0" fontId="3" fillId="0" borderId="76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>
      <alignment horizontal="left" vertical="top" wrapText="1"/>
    </xf>
    <xf numFmtId="0" fontId="34" fillId="0" borderId="52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10" fillId="0" borderId="25" xfId="0" applyFont="1" applyFill="1" applyBorder="1" applyAlignment="1">
      <alignment horizontal="center" vertical="top"/>
    </xf>
    <xf numFmtId="0" fontId="110" fillId="0" borderId="53" xfId="0" applyFont="1" applyFill="1" applyBorder="1" applyAlignment="1">
      <alignment horizontal="center" vertical="top"/>
    </xf>
    <xf numFmtId="0" fontId="110" fillId="0" borderId="0" xfId="0" applyFont="1" applyFill="1" applyBorder="1" applyAlignment="1">
      <alignment vertical="top" wrapText="1"/>
    </xf>
    <xf numFmtId="0" fontId="110" fillId="0" borderId="24" xfId="0" applyFont="1" applyFill="1" applyBorder="1" applyAlignment="1">
      <alignment horizontal="center" vertical="top"/>
    </xf>
    <xf numFmtId="0" fontId="110" fillId="0" borderId="29" xfId="0" applyFont="1" applyFill="1" applyBorder="1" applyAlignment="1">
      <alignment horizontal="center" vertical="top"/>
    </xf>
    <xf numFmtId="0" fontId="110" fillId="0" borderId="15" xfId="0" applyFont="1" applyFill="1" applyBorder="1" applyAlignment="1">
      <alignment horizontal="center" vertical="top"/>
    </xf>
    <xf numFmtId="0" fontId="110" fillId="0" borderId="19" xfId="0" applyFont="1" applyFill="1" applyBorder="1" applyAlignment="1">
      <alignment horizontal="center" vertical="top"/>
    </xf>
    <xf numFmtId="0" fontId="110" fillId="0" borderId="32" xfId="0" applyNumberFormat="1" applyFont="1" applyFill="1" applyBorder="1" applyAlignment="1" applyProtection="1">
      <alignment vertical="top"/>
      <protection/>
    </xf>
    <xf numFmtId="0" fontId="111" fillId="0" borderId="24" xfId="0" applyNumberFormat="1" applyFont="1" applyFill="1" applyBorder="1" applyAlignment="1" applyProtection="1">
      <alignment vertical="top"/>
      <protection/>
    </xf>
    <xf numFmtId="0" fontId="110" fillId="0" borderId="15" xfId="0" applyNumberFormat="1" applyFont="1" applyFill="1" applyBorder="1" applyAlignment="1" applyProtection="1">
      <alignment horizontal="center" vertical="top"/>
      <protection/>
    </xf>
    <xf numFmtId="0" fontId="110" fillId="0" borderId="18" xfId="0" applyNumberFormat="1" applyFont="1" applyFill="1" applyBorder="1" applyAlignment="1" applyProtection="1">
      <alignment vertical="top"/>
      <protection/>
    </xf>
    <xf numFmtId="0" fontId="110" fillId="0" borderId="24" xfId="0" applyNumberFormat="1" applyFont="1" applyFill="1" applyBorder="1" applyAlignment="1" applyProtection="1">
      <alignment horizontal="center" vertical="top"/>
      <protection/>
    </xf>
    <xf numFmtId="0" fontId="110" fillId="0" borderId="15" xfId="0" applyFont="1" applyFill="1" applyBorder="1" applyAlignment="1">
      <alignment horizontal="center" vertical="top" wrapText="1"/>
    </xf>
    <xf numFmtId="0" fontId="110" fillId="0" borderId="12" xfId="0" applyFont="1" applyFill="1" applyBorder="1" applyAlignment="1">
      <alignment horizontal="center" vertical="top"/>
    </xf>
    <xf numFmtId="0" fontId="110" fillId="0" borderId="13" xfId="0" applyFont="1" applyFill="1" applyBorder="1" applyAlignment="1">
      <alignment horizontal="center" vertical="top"/>
    </xf>
    <xf numFmtId="0" fontId="110" fillId="0" borderId="15" xfId="0" applyNumberFormat="1" applyFont="1" applyFill="1" applyBorder="1" applyAlignment="1" applyProtection="1">
      <alignment horizontal="center" vertical="top" wrapText="1"/>
      <protection/>
    </xf>
    <xf numFmtId="0" fontId="110" fillId="0" borderId="11" xfId="0" applyNumberFormat="1" applyFont="1" applyFill="1" applyBorder="1" applyAlignment="1" applyProtection="1">
      <alignment horizontal="center" vertical="top" wrapText="1"/>
      <protection/>
    </xf>
    <xf numFmtId="0" fontId="110" fillId="0" borderId="12" xfId="0" applyNumberFormat="1" applyFont="1" applyFill="1" applyBorder="1" applyAlignment="1" applyProtection="1">
      <alignment horizontal="center" vertical="top" wrapText="1"/>
      <protection/>
    </xf>
    <xf numFmtId="0" fontId="110" fillId="0" borderId="12" xfId="0" applyNumberFormat="1" applyFont="1" applyFill="1" applyBorder="1" applyAlignment="1" applyProtection="1">
      <alignment horizontal="center" vertical="top"/>
      <protection/>
    </xf>
    <xf numFmtId="0" fontId="110" fillId="0" borderId="0" xfId="0" applyFont="1" applyFill="1" applyBorder="1" applyAlignment="1">
      <alignment vertical="top"/>
    </xf>
    <xf numFmtId="0" fontId="110" fillId="0" borderId="42" xfId="0" applyFont="1" applyFill="1" applyBorder="1" applyAlignment="1">
      <alignment vertical="top"/>
    </xf>
    <xf numFmtId="0" fontId="110" fillId="0" borderId="23" xfId="0" applyNumberFormat="1" applyFont="1" applyFill="1" applyBorder="1" applyAlignment="1" applyProtection="1">
      <alignment horizontal="center" vertical="top" wrapText="1"/>
      <protection/>
    </xf>
    <xf numFmtId="0" fontId="110" fillId="0" borderId="23" xfId="0" applyNumberFormat="1" applyFont="1" applyFill="1" applyBorder="1" applyAlignment="1" applyProtection="1">
      <alignment horizontal="center" vertical="top"/>
      <protection/>
    </xf>
    <xf numFmtId="0" fontId="110" fillId="0" borderId="32" xfId="0" applyFont="1" applyFill="1" applyBorder="1" applyAlignment="1">
      <alignment vertical="top"/>
    </xf>
    <xf numFmtId="0" fontId="110" fillId="0" borderId="29" xfId="0" applyFont="1" applyFill="1" applyBorder="1" applyAlignment="1">
      <alignment vertical="top"/>
    </xf>
    <xf numFmtId="0" fontId="110" fillId="0" borderId="15" xfId="0" applyFont="1" applyFill="1" applyBorder="1" applyAlignment="1">
      <alignment horizontal="center" vertical="center" wrapText="1"/>
    </xf>
    <xf numFmtId="0" fontId="110" fillId="0" borderId="19" xfId="0" applyFont="1" applyFill="1" applyBorder="1" applyAlignment="1">
      <alignment horizontal="center" vertical="center" wrapText="1"/>
    </xf>
    <xf numFmtId="0" fontId="110" fillId="0" borderId="28" xfId="0" applyFont="1" applyFill="1" applyBorder="1" applyAlignment="1">
      <alignment horizontal="center" vertical="top" wrapText="1"/>
    </xf>
    <xf numFmtId="0" fontId="110" fillId="0" borderId="11" xfId="0" applyFont="1" applyFill="1" applyBorder="1" applyAlignment="1">
      <alignment horizontal="center" vertical="top" wrapText="1"/>
    </xf>
    <xf numFmtId="0" fontId="110" fillId="0" borderId="35" xfId="0" applyFont="1" applyFill="1" applyBorder="1" applyAlignment="1">
      <alignment horizontal="center" vertical="top"/>
    </xf>
    <xf numFmtId="3" fontId="110" fillId="0" borderId="19" xfId="0" applyNumberFormat="1" applyFont="1" applyFill="1" applyBorder="1" applyAlignment="1">
      <alignment horizontal="center" vertical="top"/>
    </xf>
    <xf numFmtId="0" fontId="110" fillId="0" borderId="19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top"/>
    </xf>
    <xf numFmtId="0" fontId="110" fillId="0" borderId="0" xfId="0" applyFont="1" applyFill="1" applyBorder="1" applyAlignment="1">
      <alignment horizontal="left" vertical="top" wrapText="1"/>
    </xf>
    <xf numFmtId="0" fontId="111" fillId="0" borderId="19" xfId="0" applyNumberFormat="1" applyFont="1" applyFill="1" applyBorder="1" applyAlignment="1" applyProtection="1">
      <alignment vertical="top"/>
      <protection/>
    </xf>
    <xf numFmtId="0" fontId="110" fillId="0" borderId="40" xfId="0" applyFont="1" applyFill="1" applyBorder="1" applyAlignment="1">
      <alignment horizontal="left" vertical="top" wrapText="1"/>
    </xf>
    <xf numFmtId="0" fontId="110" fillId="0" borderId="14" xfId="0" applyFont="1" applyFill="1" applyBorder="1" applyAlignment="1">
      <alignment horizontal="center" vertical="top" wrapText="1"/>
    </xf>
    <xf numFmtId="0" fontId="110" fillId="0" borderId="22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58" xfId="0" applyFont="1" applyFill="1" applyBorder="1" applyAlignment="1">
      <alignment horizontal="center" vertical="top" wrapText="1"/>
    </xf>
    <xf numFmtId="0" fontId="110" fillId="0" borderId="39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10" fillId="0" borderId="15" xfId="0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79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/>
    </xf>
    <xf numFmtId="0" fontId="4" fillId="0" borderId="74" xfId="0" applyFont="1" applyFill="1" applyBorder="1" applyAlignment="1">
      <alignment vertical="top"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75" xfId="0" applyFont="1" applyFill="1" applyBorder="1" applyAlignment="1">
      <alignment horizontal="left" vertical="top"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7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vertical="top"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75" xfId="0" applyNumberFormat="1" applyFont="1" applyFill="1" applyBorder="1" applyAlignment="1" applyProtection="1">
      <alignment vertical="top" wrapText="1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82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81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82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81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75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>
      <alignment horizontal="center" vertical="top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>
      <alignment vertical="top" wrapText="1"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5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3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4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42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5" fillId="0" borderId="66" xfId="0" applyFont="1" applyFill="1" applyBorder="1" applyAlignment="1">
      <alignment horizontal="center" vertical="top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25" xfId="0" applyFont="1" applyFill="1" applyBorder="1" applyAlignment="1">
      <alignment horizontal="center" vertical="top"/>
    </xf>
    <xf numFmtId="0" fontId="4" fillId="0" borderId="8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75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79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84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33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52" xfId="0" applyFont="1" applyFill="1" applyBorder="1" applyAlignment="1">
      <alignment horizontal="center" vertical="top"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84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81" xfId="0" applyFont="1" applyFill="1" applyBorder="1" applyAlignment="1">
      <alignment horizontal="left" vertical="top" wrapText="1" indent="2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ill="1" applyBorder="1" applyAlignment="1">
      <alignment horizontal="center" vertical="top"/>
    </xf>
    <xf numFmtId="0" fontId="4" fillId="0" borderId="84" xfId="0" applyFont="1" applyFill="1" applyBorder="1" applyAlignment="1">
      <alignment vertical="top" wrapText="1"/>
    </xf>
    <xf numFmtId="0" fontId="4" fillId="0" borderId="81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41" xfId="0" applyFont="1" applyFill="1" applyBorder="1" applyAlignment="1">
      <alignment vertical="top" wrapText="1"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left" vertical="top" wrapText="1"/>
    </xf>
    <xf numFmtId="0" fontId="4" fillId="0" borderId="85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0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0" fillId="0" borderId="40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>
      <alignment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75" xfId="0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86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87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3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1" fontId="4" fillId="0" borderId="36" xfId="0" applyNumberFormat="1" applyFont="1" applyFill="1" applyBorder="1" applyAlignment="1">
      <alignment vertical="top"/>
    </xf>
    <xf numFmtId="0" fontId="4" fillId="0" borderId="32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0" fillId="0" borderId="18" xfId="0" applyFill="1" applyBorder="1" applyAlignment="1">
      <alignment vertical="top" wrapText="1"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51" xfId="0" applyNumberFormat="1" applyFont="1" applyFill="1" applyBorder="1" applyAlignment="1" applyProtection="1">
      <alignment horizontal="center" vertical="top"/>
      <protection/>
    </xf>
    <xf numFmtId="0" fontId="59" fillId="0" borderId="67" xfId="0" applyNumberFormat="1" applyFont="1" applyFill="1" applyBorder="1" applyAlignment="1" applyProtection="1">
      <alignment horizontal="center" vertical="top"/>
      <protection/>
    </xf>
    <xf numFmtId="0" fontId="59" fillId="0" borderId="62" xfId="0" applyNumberFormat="1" applyFont="1" applyFill="1" applyBorder="1" applyAlignment="1" applyProtection="1">
      <alignment horizontal="center" vertical="top"/>
      <protection/>
    </xf>
    <xf numFmtId="0" fontId="59" fillId="0" borderId="53" xfId="0" applyNumberFormat="1" applyFont="1" applyFill="1" applyBorder="1" applyAlignment="1" applyProtection="1">
      <alignment horizontal="center" vertical="top"/>
      <protection/>
    </xf>
    <xf numFmtId="0" fontId="66" fillId="0" borderId="11" xfId="0" applyNumberFormat="1" applyFont="1" applyFill="1" applyBorder="1" applyAlignment="1" applyProtection="1">
      <alignment horizontal="left" vertical="top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 applyProtection="1">
      <alignment horizontal="left" vertical="top" wrapText="1"/>
      <protection/>
    </xf>
    <xf numFmtId="0" fontId="66" fillId="0" borderId="19" xfId="0" applyNumberFormat="1" applyFont="1" applyFill="1" applyBorder="1" applyAlignment="1" applyProtection="1">
      <alignment horizontal="left" vertical="top" wrapText="1"/>
      <protection/>
    </xf>
    <xf numFmtId="0" fontId="66" fillId="0" borderId="23" xfId="0" applyNumberFormat="1" applyFont="1" applyFill="1" applyBorder="1" applyAlignment="1" applyProtection="1">
      <alignment horizontal="left" vertical="top" wrapText="1"/>
      <protection/>
    </xf>
    <xf numFmtId="0" fontId="66" fillId="0" borderId="0" xfId="0" applyNumberFormat="1" applyFont="1" applyFill="1" applyBorder="1" applyAlignment="1" applyProtection="1">
      <alignment horizontal="left" vertical="top" wrapText="1"/>
      <protection/>
    </xf>
    <xf numFmtId="0" fontId="66" fillId="0" borderId="42" xfId="0" applyNumberFormat="1" applyFont="1" applyFill="1" applyBorder="1" applyAlignment="1" applyProtection="1">
      <alignment horizontal="left" vertical="top" wrapText="1"/>
      <protection/>
    </xf>
    <xf numFmtId="0" fontId="66" fillId="0" borderId="20" xfId="0" applyNumberFormat="1" applyFont="1" applyFill="1" applyBorder="1" applyAlignment="1" applyProtection="1">
      <alignment horizontal="left" vertical="top" wrapText="1"/>
      <protection/>
    </xf>
    <xf numFmtId="0" fontId="66" fillId="0" borderId="13" xfId="0" applyNumberFormat="1" applyFont="1" applyFill="1" applyBorder="1" applyAlignment="1" applyProtection="1">
      <alignment horizontal="left" vertical="top" wrapText="1"/>
      <protection/>
    </xf>
    <xf numFmtId="0" fontId="66" fillId="0" borderId="21" xfId="0" applyNumberFormat="1" applyFont="1" applyFill="1" applyBorder="1" applyAlignment="1" applyProtection="1">
      <alignment horizontal="left" vertical="top" wrapText="1"/>
      <protection/>
    </xf>
    <xf numFmtId="0" fontId="66" fillId="0" borderId="22" xfId="0" applyNumberFormat="1" applyFont="1" applyFill="1" applyBorder="1" applyAlignment="1" applyProtection="1">
      <alignment horizontal="left" vertical="top" wrapText="1"/>
      <protection/>
    </xf>
    <xf numFmtId="0" fontId="67" fillId="0" borderId="15" xfId="0" applyNumberFormat="1" applyFont="1" applyFill="1" applyBorder="1" applyAlignment="1" applyProtection="1">
      <alignment horizontal="center" vertical="center"/>
      <protection/>
    </xf>
    <xf numFmtId="0" fontId="67" fillId="0" borderId="14" xfId="0" applyNumberFormat="1" applyFont="1" applyFill="1" applyBorder="1" applyAlignment="1" applyProtection="1">
      <alignment horizontal="center" vertical="center"/>
      <protection/>
    </xf>
    <xf numFmtId="0" fontId="66" fillId="0" borderId="32" xfId="0" applyNumberFormat="1" applyFont="1" applyFill="1" applyBorder="1" applyAlignment="1" applyProtection="1">
      <alignment horizontal="left" vertical="top" wrapText="1"/>
      <protection/>
    </xf>
    <xf numFmtId="0" fontId="66" fillId="0" borderId="29" xfId="0" applyNumberFormat="1" applyFont="1" applyFill="1" applyBorder="1" applyAlignment="1" applyProtection="1">
      <alignment horizontal="left" vertical="top" wrapText="1"/>
      <protection/>
    </xf>
    <xf numFmtId="0" fontId="66" fillId="0" borderId="32" xfId="0" applyNumberFormat="1" applyFont="1" applyFill="1" applyBorder="1" applyAlignment="1" applyProtection="1">
      <alignment horizontal="left" vertical="top"/>
      <protection/>
    </xf>
    <xf numFmtId="0" fontId="66" fillId="0" borderId="29" xfId="0" applyNumberFormat="1" applyFont="1" applyFill="1" applyBorder="1" applyAlignment="1" applyProtection="1">
      <alignment horizontal="left" vertical="top"/>
      <protection/>
    </xf>
    <xf numFmtId="0" fontId="105" fillId="33" borderId="0" xfId="0" applyFont="1" applyFill="1" applyAlignment="1">
      <alignment horizontal="right" vertical="top" wrapText="1"/>
    </xf>
    <xf numFmtId="0" fontId="110" fillId="0" borderId="59" xfId="0" applyFont="1" applyFill="1" applyBorder="1" applyAlignment="1">
      <alignment horizontal="left" vertical="center"/>
    </xf>
    <xf numFmtId="0" fontId="110" fillId="0" borderId="58" xfId="0" applyFont="1" applyFill="1" applyBorder="1" applyAlignment="1">
      <alignment horizontal="left" vertical="center"/>
    </xf>
    <xf numFmtId="0" fontId="110" fillId="0" borderId="7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top" wrapText="1"/>
    </xf>
    <xf numFmtId="0" fontId="66" fillId="0" borderId="32" xfId="0" applyFont="1" applyFill="1" applyBorder="1" applyAlignment="1">
      <alignment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0" fontId="110" fillId="0" borderId="17" xfId="0" applyFont="1" applyFill="1" applyBorder="1" applyAlignment="1">
      <alignment horizontal="left" vertical="top" wrapText="1"/>
    </xf>
    <xf numFmtId="0" fontId="110" fillId="0" borderId="18" xfId="0" applyFont="1" applyFill="1" applyBorder="1" applyAlignment="1">
      <alignment horizontal="left" vertical="top" wrapText="1"/>
    </xf>
    <xf numFmtId="0" fontId="110" fillId="0" borderId="19" xfId="0" applyFont="1" applyFill="1" applyBorder="1" applyAlignment="1">
      <alignment horizontal="left" vertical="top" wrapText="1"/>
    </xf>
    <xf numFmtId="0" fontId="110" fillId="0" borderId="17" xfId="0" applyNumberFormat="1" applyFont="1" applyFill="1" applyBorder="1" applyAlignment="1" applyProtection="1">
      <alignment horizontal="left" vertical="top" wrapText="1"/>
      <protection/>
    </xf>
    <xf numFmtId="0" fontId="110" fillId="0" borderId="18" xfId="0" applyNumberFormat="1" applyFont="1" applyFill="1" applyBorder="1" applyAlignment="1" applyProtection="1">
      <alignment horizontal="left" vertical="top" wrapText="1"/>
      <protection/>
    </xf>
    <xf numFmtId="0" fontId="110" fillId="0" borderId="19" xfId="0" applyNumberFormat="1" applyFont="1" applyFill="1" applyBorder="1" applyAlignment="1" applyProtection="1">
      <alignment horizontal="left" vertical="top" wrapText="1"/>
      <protection/>
    </xf>
    <xf numFmtId="0" fontId="110" fillId="0" borderId="20" xfId="0" applyFont="1" applyFill="1" applyBorder="1" applyAlignment="1">
      <alignment vertical="top" wrapText="1"/>
    </xf>
    <xf numFmtId="0" fontId="112" fillId="0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110" fillId="0" borderId="18" xfId="0" applyFont="1" applyFill="1" applyBorder="1" applyAlignment="1">
      <alignment horizontal="right" vertical="top" wrapText="1"/>
    </xf>
    <xf numFmtId="0" fontId="110" fillId="0" borderId="19" xfId="0" applyFont="1" applyFill="1" applyBorder="1" applyAlignment="1">
      <alignment horizontal="right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110" fillId="0" borderId="84" xfId="0" applyFont="1" applyFill="1" applyBorder="1" applyAlignment="1">
      <alignment vertical="top" wrapText="1"/>
    </xf>
    <xf numFmtId="0" fontId="112" fillId="0" borderId="63" xfId="0" applyFont="1" applyFill="1" applyBorder="1" applyAlignment="1">
      <alignment vertical="top" wrapText="1"/>
    </xf>
    <xf numFmtId="0" fontId="112" fillId="0" borderId="88" xfId="0" applyFont="1" applyFill="1" applyBorder="1" applyAlignment="1">
      <alignment vertical="top" wrapText="1"/>
    </xf>
    <xf numFmtId="0" fontId="110" fillId="0" borderId="32" xfId="0" applyFont="1" applyFill="1" applyBorder="1" applyAlignment="1">
      <alignment vertical="top" wrapText="1"/>
    </xf>
    <xf numFmtId="0" fontId="112" fillId="0" borderId="32" xfId="0" applyFont="1" applyFill="1" applyBorder="1" applyAlignment="1">
      <alignment vertical="top" wrapText="1"/>
    </xf>
    <xf numFmtId="0" fontId="110" fillId="0" borderId="40" xfId="0" applyFont="1" applyFill="1" applyBorder="1" applyAlignment="1">
      <alignment horizontal="left" vertical="top" wrapText="1"/>
    </xf>
    <xf numFmtId="0" fontId="110" fillId="0" borderId="41" xfId="0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110" fillId="0" borderId="59" xfId="0" applyFont="1" applyFill="1" applyBorder="1" applyAlignment="1">
      <alignment horizontal="right" vertical="top" wrapText="1"/>
    </xf>
    <xf numFmtId="0" fontId="112" fillId="0" borderId="75" xfId="0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horizontal="left" vertical="top" wrapText="1"/>
    </xf>
    <xf numFmtId="0" fontId="66" fillId="0" borderId="75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/>
    </xf>
    <xf numFmtId="0" fontId="13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top" wrapText="1"/>
    </xf>
    <xf numFmtId="0" fontId="66" fillId="0" borderId="20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110" fillId="0" borderId="62" xfId="0" applyFont="1" applyFill="1" applyBorder="1" applyAlignment="1">
      <alignment vertical="top" wrapText="1"/>
    </xf>
    <xf numFmtId="0" fontId="112" fillId="0" borderId="62" xfId="0" applyFont="1" applyFill="1" applyBorder="1" applyAlignment="1">
      <alignment vertical="top" wrapText="1"/>
    </xf>
    <xf numFmtId="0" fontId="112" fillId="0" borderId="53" xfId="0" applyFont="1" applyFill="1" applyBorder="1" applyAlignment="1">
      <alignment vertical="top" wrapText="1"/>
    </xf>
    <xf numFmtId="0" fontId="4" fillId="0" borderId="70" xfId="0" applyFont="1" applyFill="1" applyBorder="1" applyAlignment="1">
      <alignment horizontal="left" vertical="top" wrapText="1"/>
    </xf>
    <xf numFmtId="0" fontId="66" fillId="0" borderId="56" xfId="0" applyFont="1" applyFill="1" applyBorder="1" applyAlignment="1">
      <alignment horizontal="left" vertical="top" wrapText="1"/>
    </xf>
    <xf numFmtId="0" fontId="66" fillId="0" borderId="82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41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NumberFormat="1" applyFont="1" applyFill="1" applyBorder="1" applyAlignment="1" applyProtection="1">
      <alignment horizontal="left" vertical="top" wrapText="1" indent="1"/>
      <protection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110" fillId="0" borderId="81" xfId="0" applyFont="1" applyFill="1" applyBorder="1" applyAlignment="1">
      <alignment vertical="top" wrapText="1"/>
    </xf>
    <xf numFmtId="0" fontId="110" fillId="0" borderId="56" xfId="0" applyFont="1" applyFill="1" applyBorder="1" applyAlignment="1">
      <alignment vertical="top" wrapText="1"/>
    </xf>
    <xf numFmtId="0" fontId="110" fillId="0" borderId="82" xfId="0" applyFont="1" applyFill="1" applyBorder="1" applyAlignment="1">
      <alignment vertical="top" wrapText="1"/>
    </xf>
    <xf numFmtId="0" fontId="110" fillId="0" borderId="59" xfId="0" applyFont="1" applyFill="1" applyBorder="1" applyAlignment="1">
      <alignment vertical="top" wrapText="1"/>
    </xf>
    <xf numFmtId="0" fontId="110" fillId="0" borderId="58" xfId="0" applyFont="1" applyFill="1" applyBorder="1" applyAlignment="1">
      <alignment vertical="top" wrapText="1"/>
    </xf>
    <xf numFmtId="0" fontId="110" fillId="0" borderId="75" xfId="0" applyFont="1" applyFill="1" applyBorder="1" applyAlignment="1">
      <alignment vertical="top" wrapText="1"/>
    </xf>
    <xf numFmtId="0" fontId="110" fillId="0" borderId="17" xfId="0" applyNumberFormat="1" applyFont="1" applyFill="1" applyBorder="1" applyAlignment="1" applyProtection="1">
      <alignment horizontal="center" vertical="top"/>
      <protection/>
    </xf>
    <xf numFmtId="0" fontId="110" fillId="0" borderId="18" xfId="0" applyNumberFormat="1" applyFont="1" applyFill="1" applyBorder="1" applyAlignment="1" applyProtection="1">
      <alignment horizontal="center" vertical="top"/>
      <protection/>
    </xf>
    <xf numFmtId="0" fontId="110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66" fillId="0" borderId="58" xfId="0" applyFont="1" applyFill="1" applyBorder="1" applyAlignment="1">
      <alignment horizontal="left" vertical="top" wrapText="1"/>
    </xf>
    <xf numFmtId="0" fontId="112" fillId="0" borderId="29" xfId="0" applyFont="1" applyFill="1" applyBorder="1" applyAlignment="1">
      <alignment vertical="top" wrapText="1"/>
    </xf>
    <xf numFmtId="0" fontId="110" fillId="0" borderId="18" xfId="0" applyFont="1" applyFill="1" applyBorder="1" applyAlignment="1">
      <alignment vertical="top" wrapText="1"/>
    </xf>
    <xf numFmtId="0" fontId="112" fillId="0" borderId="19" xfId="0" applyFont="1" applyFill="1" applyBorder="1" applyAlignment="1">
      <alignment vertical="top" wrapText="1"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top" wrapText="1"/>
    </xf>
    <xf numFmtId="0" fontId="66" fillId="0" borderId="72" xfId="0" applyFont="1" applyFill="1" applyBorder="1" applyAlignment="1">
      <alignment vertical="top" wrapText="1"/>
    </xf>
    <xf numFmtId="0" fontId="66" fillId="0" borderId="60" xfId="0" applyFont="1" applyFill="1" applyBorder="1" applyAlignment="1">
      <alignment vertical="top" wrapText="1"/>
    </xf>
    <xf numFmtId="0" fontId="110" fillId="0" borderId="49" xfId="0" applyFont="1" applyFill="1" applyBorder="1" applyAlignment="1">
      <alignment horizontal="left" vertical="top" wrapText="1"/>
    </xf>
    <xf numFmtId="0" fontId="112" fillId="0" borderId="26" xfId="0" applyFont="1" applyFill="1" applyBorder="1" applyAlignment="1">
      <alignment vertical="top" wrapText="1"/>
    </xf>
    <xf numFmtId="0" fontId="112" fillId="0" borderId="27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10" fillId="0" borderId="62" xfId="0" applyNumberFormat="1" applyFont="1" applyFill="1" applyBorder="1" applyAlignment="1" applyProtection="1">
      <alignment horizontal="left" vertical="top" wrapText="1"/>
      <protection/>
    </xf>
    <xf numFmtId="0" fontId="110" fillId="0" borderId="53" xfId="0" applyNumberFormat="1" applyFont="1" applyFill="1" applyBorder="1" applyAlignment="1" applyProtection="1">
      <alignment horizontal="left" vertical="top" wrapText="1"/>
      <protection/>
    </xf>
    <xf numFmtId="0" fontId="110" fillId="0" borderId="32" xfId="0" applyNumberFormat="1" applyFont="1" applyFill="1" applyBorder="1" applyAlignment="1" applyProtection="1">
      <alignment horizontal="left" vertical="top" wrapText="1"/>
      <protection/>
    </xf>
    <xf numFmtId="0" fontId="110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110" fillId="0" borderId="59" xfId="0" applyFont="1" applyFill="1" applyBorder="1" applyAlignment="1">
      <alignment horizontal="left" vertical="top" wrapText="1"/>
    </xf>
    <xf numFmtId="0" fontId="110" fillId="0" borderId="58" xfId="0" applyFont="1" applyFill="1" applyBorder="1" applyAlignment="1">
      <alignment horizontal="left" vertical="top" wrapText="1"/>
    </xf>
    <xf numFmtId="0" fontId="110" fillId="0" borderId="7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left" vertical="top" wrapText="1"/>
      <protection/>
    </xf>
    <xf numFmtId="0" fontId="5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81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76" fillId="0" borderId="66" xfId="0" applyNumberFormat="1" applyFont="1" applyFill="1" applyBorder="1" applyAlignment="1" applyProtection="1">
      <alignment horizontal="left" vertical="top" wrapText="1" indent="1"/>
      <protection/>
    </xf>
    <xf numFmtId="0" fontId="33" fillId="0" borderId="67" xfId="0" applyNumberFormat="1" applyFont="1" applyFill="1" applyBorder="1" applyAlignment="1" applyProtection="1">
      <alignment horizontal="left" vertical="top" wrapText="1" indent="1"/>
      <protection/>
    </xf>
    <xf numFmtId="0" fontId="33" fillId="0" borderId="68" xfId="0" applyNumberFormat="1" applyFont="1" applyFill="1" applyBorder="1" applyAlignment="1" applyProtection="1">
      <alignment horizontal="left" vertical="top" wrapText="1" indent="1"/>
      <protection/>
    </xf>
    <xf numFmtId="0" fontId="114" fillId="0" borderId="39" xfId="0" applyNumberFormat="1" applyFont="1" applyFill="1" applyBorder="1" applyAlignment="1" applyProtection="1">
      <alignment horizontal="left" vertical="top" wrapText="1" indent="1"/>
      <protection/>
    </xf>
    <xf numFmtId="0" fontId="12" fillId="0" borderId="0" xfId="0" applyFont="1" applyFill="1" applyBorder="1" applyAlignment="1">
      <alignment horizontal="left" vertical="top" wrapText="1" indent="1"/>
    </xf>
    <xf numFmtId="0" fontId="12" fillId="0" borderId="42" xfId="0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left"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left" vertical="top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horizontal="left" vertical="top" wrapText="1" indent="9"/>
      <protection/>
    </xf>
    <xf numFmtId="0" fontId="5" fillId="0" borderId="67" xfId="0" applyNumberFormat="1" applyFont="1" applyFill="1" applyBorder="1" applyAlignment="1" applyProtection="1">
      <alignment horizontal="left" vertical="top" indent="9"/>
      <protection/>
    </xf>
    <xf numFmtId="0" fontId="5" fillId="0" borderId="68" xfId="0" applyNumberFormat="1" applyFont="1" applyFill="1" applyBorder="1" applyAlignment="1" applyProtection="1">
      <alignment horizontal="left" vertical="top" indent="9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left" vertical="top" wrapText="1" indent="9"/>
      <protection/>
    </xf>
    <xf numFmtId="0" fontId="4" fillId="0" borderId="7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2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vertical="top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wrapText="1" indent="1"/>
    </xf>
    <xf numFmtId="0" fontId="4" fillId="0" borderId="59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vertical="top" wrapText="1"/>
    </xf>
    <xf numFmtId="0" fontId="5" fillId="0" borderId="66" xfId="0" applyNumberFormat="1" applyFont="1" applyFill="1" applyBorder="1" applyAlignment="1" applyProtection="1">
      <alignment horizontal="left" vertical="top" wrapText="1" indent="9"/>
      <protection/>
    </xf>
    <xf numFmtId="0" fontId="4" fillId="0" borderId="58" xfId="0" applyFont="1" applyBorder="1" applyAlignment="1">
      <alignment vertical="top" wrapText="1"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85" xfId="0" applyNumberFormat="1" applyFont="1" applyFill="1" applyBorder="1" applyAlignment="1" applyProtection="1">
      <alignment horizontal="center" vertical="center"/>
      <protection/>
    </xf>
    <xf numFmtId="0" fontId="115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horizontal="center" vertical="top" wrapText="1"/>
    </xf>
    <xf numFmtId="49" fontId="5" fillId="0" borderId="68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7" xfId="0" applyNumberFormat="1" applyFont="1" applyFill="1" applyBorder="1" applyAlignment="1" applyProtection="1">
      <alignment horizontal="center" vertical="top" wrapText="1"/>
      <protection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5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5" fillId="0" borderId="0" xfId="0" applyNumberFormat="1" applyFont="1" applyFill="1" applyBorder="1" applyAlignment="1" applyProtection="1">
      <alignment horizontal="left" vertical="top" wrapText="1" indent="1"/>
      <protection/>
    </xf>
    <xf numFmtId="0" fontId="115" fillId="0" borderId="0" xfId="0" applyFont="1" applyFill="1" applyBorder="1" applyAlignment="1">
      <alignment horizontal="left" vertical="top" wrapText="1" inden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Font="1" applyFill="1" applyBorder="1" applyAlignment="1">
      <alignment horizontal="left" vertical="top" wrapText="1" indent="1"/>
    </xf>
    <xf numFmtId="0" fontId="21" fillId="0" borderId="68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5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4" fillId="0" borderId="81" xfId="0" applyNumberFormat="1" applyFont="1" applyFill="1" applyBorder="1" applyAlignment="1" applyProtection="1">
      <alignment horizontal="left" vertical="top" wrapText="1"/>
      <protection/>
    </xf>
    <xf numFmtId="0" fontId="0" fillId="0" borderId="82" xfId="0" applyFill="1" applyBorder="1" applyAlignment="1">
      <alignment horizontal="left" vertical="top" wrapText="1"/>
    </xf>
    <xf numFmtId="0" fontId="4" fillId="0" borderId="86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114" fillId="0" borderId="3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left" vertical="top"/>
    </xf>
    <xf numFmtId="0" fontId="4" fillId="0" borderId="83" xfId="0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 applyProtection="1">
      <alignment horizontal="center" vertical="center" wrapText="1"/>
      <protection/>
    </xf>
    <xf numFmtId="0" fontId="116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 applyProtection="1">
      <alignment horizontal="left" vertical="top" wrapText="1" indent="9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58" xfId="0" applyFont="1" applyBorder="1" applyAlignment="1">
      <alignment vertical="top" wrapText="1"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66" fillId="0" borderId="62" xfId="0" applyFont="1" applyFill="1" applyBorder="1" applyAlignment="1">
      <alignment horizontal="center" vertical="top"/>
    </xf>
    <xf numFmtId="0" fontId="66" fillId="0" borderId="53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4" fillId="0" borderId="72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88" xfId="0" applyNumberFormat="1" applyFont="1" applyFill="1" applyBorder="1" applyAlignment="1" applyProtection="1">
      <alignment horizontal="left" vertical="top" wrapText="1"/>
      <protection/>
    </xf>
    <xf numFmtId="0" fontId="4" fillId="0" borderId="76" xfId="0" applyFont="1" applyBorder="1" applyAlignment="1">
      <alignment vertical="center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84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82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81" xfId="0" applyNumberFormat="1" applyFont="1" applyFill="1" applyBorder="1" applyAlignment="1" applyProtection="1">
      <alignment horizontal="left" vertical="center" wrapText="1"/>
      <protection/>
    </xf>
    <xf numFmtId="0" fontId="4" fillId="0" borderId="72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80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6" hidden="1" customWidth="1"/>
    <col min="10" max="10" width="0" style="306" hidden="1" customWidth="1"/>
    <col min="11" max="11" width="13.875" style="306" hidden="1" customWidth="1"/>
    <col min="12" max="12" width="19.25390625" style="306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8" customFormat="1" ht="18" outlineLevel="1">
      <c r="A1" s="144"/>
      <c r="E1" s="155"/>
      <c r="F1" s="152"/>
      <c r="G1" s="191" t="s">
        <v>543</v>
      </c>
      <c r="I1" s="305"/>
      <c r="J1" s="305"/>
      <c r="K1" s="305"/>
      <c r="L1" s="305"/>
    </row>
    <row r="2" spans="1:12" s="138" customFormat="1" ht="18" outlineLevel="1">
      <c r="A2" s="144"/>
      <c r="E2" s="155"/>
      <c r="F2" s="155"/>
      <c r="G2" s="155"/>
      <c r="I2" s="305"/>
      <c r="J2" s="305"/>
      <c r="K2" s="305"/>
      <c r="L2" s="305"/>
    </row>
    <row r="3" spans="1:12" s="138" customFormat="1" ht="18" outlineLevel="1">
      <c r="A3" s="144"/>
      <c r="E3" s="155"/>
      <c r="F3" s="155"/>
      <c r="G3" s="191" t="s">
        <v>544</v>
      </c>
      <c r="I3" s="305"/>
      <c r="J3" s="305"/>
      <c r="K3" s="305"/>
      <c r="L3" s="305"/>
    </row>
    <row r="4" spans="1:12" s="138" customFormat="1" ht="37.5" customHeight="1" outlineLevel="1">
      <c r="A4" s="144"/>
      <c r="D4" s="1272" t="s">
        <v>634</v>
      </c>
      <c r="E4" s="1273"/>
      <c r="F4" s="1273"/>
      <c r="G4" s="1273"/>
      <c r="I4" s="305"/>
      <c r="J4" s="305"/>
      <c r="K4" s="305"/>
      <c r="L4" s="305"/>
    </row>
    <row r="5" spans="1:12" s="138" customFormat="1" ht="18" outlineLevel="1">
      <c r="A5" s="144"/>
      <c r="E5" s="1272" t="s">
        <v>1104</v>
      </c>
      <c r="F5" s="1274"/>
      <c r="G5" s="1274"/>
      <c r="I5" s="305"/>
      <c r="J5" s="305"/>
      <c r="K5" s="305"/>
      <c r="L5" s="305"/>
    </row>
    <row r="6" spans="1:12" s="138" customFormat="1" ht="18" outlineLevel="1">
      <c r="A6" s="144"/>
      <c r="E6" s="397"/>
      <c r="F6" s="236"/>
      <c r="G6" s="236"/>
      <c r="I6" s="305"/>
      <c r="J6" s="305"/>
      <c r="K6" s="305"/>
      <c r="L6" s="305"/>
    </row>
    <row r="7" spans="5:7" ht="18">
      <c r="E7" s="1275"/>
      <c r="F7" s="1275"/>
      <c r="G7" s="1275"/>
    </row>
    <row r="8" spans="1:12" s="4" customFormat="1" ht="18" outlineLevel="1">
      <c r="A8" s="1276" t="s">
        <v>782</v>
      </c>
      <c r="B8" s="1277"/>
      <c r="C8" s="1277"/>
      <c r="D8" s="1277"/>
      <c r="E8" s="1277"/>
      <c r="F8" s="1277"/>
      <c r="G8" s="1277"/>
      <c r="I8" s="307"/>
      <c r="J8" s="307"/>
      <c r="K8" s="307"/>
      <c r="L8" s="307"/>
    </row>
    <row r="9" spans="1:12" s="4" customFormat="1" ht="18" outlineLevel="1">
      <c r="A9" s="1278" t="s">
        <v>344</v>
      </c>
      <c r="B9" s="1279"/>
      <c r="C9" s="1279"/>
      <c r="D9" s="1279"/>
      <c r="E9" s="1279"/>
      <c r="F9" s="1279"/>
      <c r="G9" s="1279"/>
      <c r="I9" s="307"/>
      <c r="J9" s="307"/>
      <c r="K9" s="307"/>
      <c r="L9" s="307"/>
    </row>
    <row r="10" spans="1:12" s="4" customFormat="1" ht="18" outlineLevel="1">
      <c r="A10" s="1280" t="s">
        <v>1103</v>
      </c>
      <c r="B10" s="1281"/>
      <c r="C10" s="1281"/>
      <c r="D10" s="1281"/>
      <c r="E10" s="1281"/>
      <c r="F10" s="1281"/>
      <c r="I10" s="307"/>
      <c r="J10" s="307"/>
      <c r="K10" s="307"/>
      <c r="L10" s="307"/>
    </row>
    <row r="11" spans="1:12" s="4" customFormat="1" ht="18" outlineLevel="1">
      <c r="A11" s="1281"/>
      <c r="B11" s="1273"/>
      <c r="C11" s="1273"/>
      <c r="D11" s="1273"/>
      <c r="E11" s="1273"/>
      <c r="F11" s="1273"/>
      <c r="G11" s="1273"/>
      <c r="I11" s="307"/>
      <c r="J11" s="307"/>
      <c r="K11" s="307"/>
      <c r="L11" s="307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1282" t="s">
        <v>141</v>
      </c>
      <c r="B13" s="1282" t="s">
        <v>161</v>
      </c>
      <c r="C13" s="856"/>
      <c r="D13" s="856"/>
      <c r="E13" s="1265" t="s">
        <v>142</v>
      </c>
      <c r="F13" s="1268" t="s">
        <v>1098</v>
      </c>
      <c r="G13" s="1268"/>
    </row>
    <row r="14" spans="1:7" ht="18.75" thickBot="1">
      <c r="A14" s="1283"/>
      <c r="B14" s="1283"/>
      <c r="C14" s="857"/>
      <c r="D14" s="857"/>
      <c r="E14" s="1266"/>
      <c r="F14" s="1269" t="s">
        <v>143</v>
      </c>
      <c r="G14" s="1270"/>
    </row>
    <row r="15" spans="1:7" ht="54.75" thickBot="1">
      <c r="A15" s="857"/>
      <c r="B15" s="858"/>
      <c r="C15" s="858"/>
      <c r="D15" s="858"/>
      <c r="E15" s="1267"/>
      <c r="F15" s="7" t="s">
        <v>289</v>
      </c>
      <c r="G15" s="7" t="s">
        <v>207</v>
      </c>
    </row>
    <row r="16" spans="1:7" ht="18.75" thickBot="1">
      <c r="A16" s="8">
        <v>1</v>
      </c>
      <c r="B16" s="1268">
        <v>2</v>
      </c>
      <c r="C16" s="1268"/>
      <c r="D16" s="1268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71" t="s">
        <v>136</v>
      </c>
      <c r="B17" s="872"/>
      <c r="C17" s="872"/>
      <c r="D17" s="872"/>
      <c r="E17" s="872"/>
      <c r="F17" s="872"/>
      <c r="G17" s="873"/>
      <c r="I17" s="308"/>
      <c r="J17" s="308"/>
      <c r="K17" s="308"/>
      <c r="L17" s="308"/>
      <c r="Z17" s="739" t="s">
        <v>1110</v>
      </c>
    </row>
    <row r="18" spans="1:26" s="9" customFormat="1" ht="18" outlineLevel="1">
      <c r="A18" s="903" t="s">
        <v>356</v>
      </c>
      <c r="B18" s="904"/>
      <c r="C18" s="904"/>
      <c r="D18" s="904"/>
      <c r="E18" s="904"/>
      <c r="F18" s="904"/>
      <c r="G18" s="905"/>
      <c r="I18" s="308"/>
      <c r="J18" s="308"/>
      <c r="K18" s="308"/>
      <c r="L18" s="308"/>
      <c r="Z18" s="739"/>
    </row>
    <row r="19" spans="1:26" s="165" customFormat="1" ht="20.25" outlineLevel="1">
      <c r="A19" s="32">
        <v>1</v>
      </c>
      <c r="B19" s="794" t="s">
        <v>47</v>
      </c>
      <c r="C19" s="795"/>
      <c r="D19" s="796"/>
      <c r="E19" s="18" t="s">
        <v>172</v>
      </c>
      <c r="F19" s="289"/>
      <c r="G19" s="290">
        <v>150</v>
      </c>
      <c r="I19" s="309"/>
      <c r="J19" s="309"/>
      <c r="K19" s="309"/>
      <c r="L19" s="309"/>
      <c r="Z19" s="739"/>
    </row>
    <row r="20" spans="1:26" s="165" customFormat="1" ht="36" outlineLevel="1">
      <c r="A20" s="782">
        <v>2</v>
      </c>
      <c r="B20" s="794" t="s">
        <v>596</v>
      </c>
      <c r="C20" s="933"/>
      <c r="D20" s="1256"/>
      <c r="E20" s="349" t="s">
        <v>594</v>
      </c>
      <c r="F20" s="289"/>
      <c r="G20" s="292"/>
      <c r="I20" s="309"/>
      <c r="J20" s="309"/>
      <c r="K20" s="309"/>
      <c r="L20" s="309"/>
      <c r="Z20" s="739"/>
    </row>
    <row r="21" spans="1:26" s="165" customFormat="1" ht="20.25" outlineLevel="1">
      <c r="A21" s="1254"/>
      <c r="B21" s="340"/>
      <c r="C21" s="795" t="s">
        <v>582</v>
      </c>
      <c r="D21" s="1256"/>
      <c r="E21" s="18" t="s">
        <v>592</v>
      </c>
      <c r="F21" s="279"/>
      <c r="G21" s="298" t="s">
        <v>1092</v>
      </c>
      <c r="I21" s="309"/>
      <c r="J21" s="309"/>
      <c r="K21" s="309"/>
      <c r="L21" s="309"/>
      <c r="T21" s="419"/>
      <c r="Z21" s="739"/>
    </row>
    <row r="22" spans="1:26" s="165" customFormat="1" ht="20.25" outlineLevel="1">
      <c r="A22" s="1254"/>
      <c r="B22" s="340"/>
      <c r="C22" s="795" t="s">
        <v>583</v>
      </c>
      <c r="D22" s="1256"/>
      <c r="E22" s="18" t="s">
        <v>593</v>
      </c>
      <c r="F22" s="278"/>
      <c r="G22" s="23" t="s">
        <v>724</v>
      </c>
      <c r="I22" s="309"/>
      <c r="J22" s="309"/>
      <c r="K22" s="309"/>
      <c r="L22" s="309"/>
      <c r="T22" s="419"/>
      <c r="Z22" s="739"/>
    </row>
    <row r="23" spans="1:26" s="165" customFormat="1" ht="36" outlineLevel="1">
      <c r="A23" s="782">
        <v>3</v>
      </c>
      <c r="B23" s="794" t="s">
        <v>584</v>
      </c>
      <c r="C23" s="933"/>
      <c r="D23" s="1256"/>
      <c r="E23" s="18" t="s">
        <v>594</v>
      </c>
      <c r="F23" s="279"/>
      <c r="G23" s="298"/>
      <c r="I23" s="309"/>
      <c r="J23" s="309"/>
      <c r="K23" s="309"/>
      <c r="L23" s="309"/>
      <c r="Z23" s="739"/>
    </row>
    <row r="24" spans="1:26" s="165" customFormat="1" ht="20.25" outlineLevel="1">
      <c r="A24" s="1254"/>
      <c r="B24" s="340"/>
      <c r="C24" s="795" t="s">
        <v>582</v>
      </c>
      <c r="D24" s="1256"/>
      <c r="E24" s="18" t="s">
        <v>599</v>
      </c>
      <c r="F24" s="339"/>
      <c r="G24" s="198" t="s">
        <v>1093</v>
      </c>
      <c r="I24" s="309"/>
      <c r="J24" s="309"/>
      <c r="K24" s="309"/>
      <c r="L24" s="309"/>
      <c r="T24" s="419"/>
      <c r="Z24" s="739"/>
    </row>
    <row r="25" spans="1:26" s="165" customFormat="1" ht="20.25" outlineLevel="1">
      <c r="A25" s="1254"/>
      <c r="B25" s="340"/>
      <c r="C25" s="795" t="s">
        <v>583</v>
      </c>
      <c r="D25" s="1256"/>
      <c r="E25" s="18" t="s">
        <v>570</v>
      </c>
      <c r="F25" s="339"/>
      <c r="G25" s="198" t="s">
        <v>460</v>
      </c>
      <c r="I25" s="309"/>
      <c r="J25" s="309"/>
      <c r="K25" s="309"/>
      <c r="L25" s="309"/>
      <c r="T25" s="419"/>
      <c r="Z25" s="739"/>
    </row>
    <row r="26" spans="1:26" s="165" customFormat="1" ht="20.25" outlineLevel="1">
      <c r="A26" s="782">
        <v>4</v>
      </c>
      <c r="B26" s="794" t="s">
        <v>597</v>
      </c>
      <c r="C26" s="933"/>
      <c r="D26" s="1256"/>
      <c r="E26" s="349" t="s">
        <v>598</v>
      </c>
      <c r="F26" s="279"/>
      <c r="G26" s="298"/>
      <c r="I26" s="309"/>
      <c r="J26" s="309"/>
      <c r="K26" s="309"/>
      <c r="L26" s="309"/>
      <c r="Z26" s="739"/>
    </row>
    <row r="27" spans="1:26" s="165" customFormat="1" ht="20.25" outlineLevel="1">
      <c r="A27" s="1254"/>
      <c r="B27" s="340"/>
      <c r="C27" s="795" t="s">
        <v>582</v>
      </c>
      <c r="D27" s="1256"/>
      <c r="E27" s="18" t="s">
        <v>592</v>
      </c>
      <c r="F27" s="279"/>
      <c r="G27" s="298">
        <v>330</v>
      </c>
      <c r="I27" s="309"/>
      <c r="J27" s="309"/>
      <c r="K27" s="309"/>
      <c r="L27" s="309"/>
      <c r="Z27" s="739"/>
    </row>
    <row r="28" spans="1:26" s="165" customFormat="1" ht="21" outlineLevel="1" thickBot="1">
      <c r="A28" s="1255"/>
      <c r="B28" s="343"/>
      <c r="C28" s="1257" t="s">
        <v>583</v>
      </c>
      <c r="D28" s="1258"/>
      <c r="E28" s="218" t="s">
        <v>593</v>
      </c>
      <c r="F28" s="289"/>
      <c r="G28" s="292">
        <v>660</v>
      </c>
      <c r="I28" s="309"/>
      <c r="J28" s="309"/>
      <c r="K28" s="309"/>
      <c r="L28" s="309"/>
      <c r="Z28" s="739"/>
    </row>
    <row r="29" spans="1:26" s="165" customFormat="1" ht="21" outlineLevel="1" thickBot="1">
      <c r="A29" s="350">
        <v>5</v>
      </c>
      <c r="B29" s="1259" t="s">
        <v>616</v>
      </c>
      <c r="C29" s="1260"/>
      <c r="D29" s="1261"/>
      <c r="E29" s="348" t="s">
        <v>615</v>
      </c>
      <c r="F29" s="220"/>
      <c r="G29" s="342">
        <v>200</v>
      </c>
      <c r="I29" s="309"/>
      <c r="J29" s="309"/>
      <c r="K29" s="309"/>
      <c r="L29" s="309"/>
      <c r="Z29" s="739"/>
    </row>
    <row r="30" spans="1:26" s="166" customFormat="1" ht="21" thickBot="1">
      <c r="A30" s="1262" t="s">
        <v>357</v>
      </c>
      <c r="B30" s="1263"/>
      <c r="C30" s="1263"/>
      <c r="D30" s="1263"/>
      <c r="E30" s="1263"/>
      <c r="F30" s="1263"/>
      <c r="G30" s="1264"/>
      <c r="I30" s="310"/>
      <c r="J30" s="310"/>
      <c r="K30" s="310"/>
      <c r="L30" s="310"/>
      <c r="Z30" s="739"/>
    </row>
    <row r="31" spans="1:26" s="165" customFormat="1" ht="20.25" outlineLevel="1">
      <c r="A31" s="1190">
        <f>A528+1</f>
        <v>6</v>
      </c>
      <c r="B31" s="1064" t="s">
        <v>236</v>
      </c>
      <c r="C31" s="811"/>
      <c r="D31" s="1178"/>
      <c r="E31" s="25" t="s">
        <v>150</v>
      </c>
      <c r="F31" s="1208">
        <v>1000</v>
      </c>
      <c r="G31" s="1209"/>
      <c r="I31" s="309"/>
      <c r="J31" s="309"/>
      <c r="K31" s="309"/>
      <c r="L31" s="309"/>
      <c r="Z31" s="743" t="s">
        <v>1109</v>
      </c>
    </row>
    <row r="32" spans="1:26" s="165" customFormat="1" ht="20.25" outlineLevel="1">
      <c r="A32" s="1190"/>
      <c r="B32" s="1250"/>
      <c r="C32" s="1060"/>
      <c r="D32" s="780"/>
      <c r="E32" s="25" t="s">
        <v>340</v>
      </c>
      <c r="F32" s="786">
        <v>50</v>
      </c>
      <c r="G32" s="922"/>
      <c r="I32" s="309"/>
      <c r="J32" s="309"/>
      <c r="K32" s="309"/>
      <c r="L32" s="309"/>
      <c r="Z32" s="743"/>
    </row>
    <row r="33" spans="1:26" s="165" customFormat="1" ht="20.25" outlineLevel="1">
      <c r="A33" s="977">
        <f>A529+1</f>
        <v>7</v>
      </c>
      <c r="B33" s="942" t="s">
        <v>571</v>
      </c>
      <c r="C33" s="1251"/>
      <c r="D33" s="1251"/>
      <c r="E33" s="25"/>
      <c r="F33" s="925"/>
      <c r="G33" s="1235"/>
      <c r="I33" s="309"/>
      <c r="J33" s="309"/>
      <c r="K33" s="309"/>
      <c r="L33" s="309"/>
      <c r="Z33" s="744" t="s">
        <v>1110</v>
      </c>
    </row>
    <row r="34" spans="1:26" s="165" customFormat="1" ht="20.25" outlineLevel="1">
      <c r="A34" s="978"/>
      <c r="B34" s="168"/>
      <c r="C34" s="1252" t="s">
        <v>588</v>
      </c>
      <c r="D34" s="1252"/>
      <c r="E34" s="25"/>
      <c r="F34" s="925"/>
      <c r="G34" s="1235"/>
      <c r="I34" s="309"/>
      <c r="J34" s="309"/>
      <c r="K34" s="309"/>
      <c r="L34" s="309"/>
      <c r="Z34" s="744"/>
    </row>
    <row r="35" spans="1:26" s="165" customFormat="1" ht="20.25" outlineLevel="1">
      <c r="A35" s="978"/>
      <c r="B35" s="168"/>
      <c r="C35" s="1253" t="s">
        <v>589</v>
      </c>
      <c r="D35" s="1253"/>
      <c r="E35" s="25" t="s">
        <v>572</v>
      </c>
      <c r="F35" s="925">
        <v>2000</v>
      </c>
      <c r="G35" s="1235"/>
      <c r="I35" s="309"/>
      <c r="J35" s="309"/>
      <c r="K35" s="309"/>
      <c r="L35" s="309"/>
      <c r="Z35" s="744"/>
    </row>
    <row r="36" spans="1:26" s="165" customFormat="1" ht="20.25" outlineLevel="1">
      <c r="A36" s="1099"/>
      <c r="B36" s="171"/>
      <c r="C36" s="1236" t="s">
        <v>145</v>
      </c>
      <c r="D36" s="1236"/>
      <c r="E36" s="25" t="s">
        <v>572</v>
      </c>
      <c r="F36" s="1190">
        <v>1000</v>
      </c>
      <c r="G36" s="1237"/>
      <c r="I36" s="309"/>
      <c r="J36" s="309"/>
      <c r="K36" s="309"/>
      <c r="L36" s="309"/>
      <c r="Z36" s="744"/>
    </row>
    <row r="37" spans="1:26" s="165" customFormat="1" ht="54.75" outlineLevel="1" thickBot="1">
      <c r="A37" s="246">
        <f>A33+1</f>
        <v>8</v>
      </c>
      <c r="B37" s="1034" t="s">
        <v>587</v>
      </c>
      <c r="C37" s="1238"/>
      <c r="D37" s="1201"/>
      <c r="E37" s="228" t="s">
        <v>595</v>
      </c>
      <c r="F37" s="401"/>
      <c r="G37" s="415" t="s">
        <v>724</v>
      </c>
      <c r="I37" s="309"/>
      <c r="J37" s="309"/>
      <c r="K37" s="309"/>
      <c r="L37" s="309"/>
      <c r="N37" s="165" t="s">
        <v>722</v>
      </c>
      <c r="Z37" s="744"/>
    </row>
    <row r="38" spans="1:26" s="165" customFormat="1" ht="21" outlineLevel="1" thickBot="1">
      <c r="A38" s="1239" t="s">
        <v>360</v>
      </c>
      <c r="B38" s="1240"/>
      <c r="C38" s="1240"/>
      <c r="D38" s="1240"/>
      <c r="E38" s="1240"/>
      <c r="F38" s="1240"/>
      <c r="G38" s="1241"/>
      <c r="I38" s="309"/>
      <c r="J38" s="309"/>
      <c r="K38" s="309"/>
      <c r="L38" s="309"/>
      <c r="Z38" s="744"/>
    </row>
    <row r="39" spans="1:26" s="165" customFormat="1" ht="20.25" outlineLevel="1">
      <c r="A39" s="1242">
        <v>9</v>
      </c>
      <c r="B39" s="1245" t="s">
        <v>389</v>
      </c>
      <c r="C39" s="1246"/>
      <c r="D39" s="1247"/>
      <c r="E39" s="12"/>
      <c r="F39" s="1248"/>
      <c r="G39" s="1249"/>
      <c r="I39" s="309"/>
      <c r="J39" s="309"/>
      <c r="K39" s="309"/>
      <c r="L39" s="309"/>
      <c r="Z39" s="741" t="s">
        <v>1107</v>
      </c>
    </row>
    <row r="40" spans="1:26" s="165" customFormat="1" ht="36" outlineLevel="1">
      <c r="A40" s="1243"/>
      <c r="B40" s="168"/>
      <c r="C40" s="167" t="s">
        <v>217</v>
      </c>
      <c r="D40" s="299"/>
      <c r="E40" s="18" t="s">
        <v>218</v>
      </c>
      <c r="F40" s="133"/>
      <c r="G40" s="134">
        <v>16000</v>
      </c>
      <c r="I40" s="309"/>
      <c r="J40" s="309"/>
      <c r="K40" s="309"/>
      <c r="L40" s="309"/>
      <c r="Z40" s="741"/>
    </row>
    <row r="41" spans="1:26" s="165" customFormat="1" ht="20.25" outlineLevel="1">
      <c r="A41" s="1244"/>
      <c r="B41" s="171"/>
      <c r="C41" s="37" t="s">
        <v>361</v>
      </c>
      <c r="D41" s="31"/>
      <c r="E41" s="18" t="s">
        <v>216</v>
      </c>
      <c r="F41" s="133"/>
      <c r="G41" s="134">
        <v>300</v>
      </c>
      <c r="I41" s="309"/>
      <c r="J41" s="309"/>
      <c r="K41" s="309"/>
      <c r="L41" s="309"/>
      <c r="Z41" s="741"/>
    </row>
    <row r="42" spans="1:26" s="165" customFormat="1" ht="20.25" outlineLevel="1">
      <c r="A42" s="1037">
        <f>A39+1</f>
        <v>10</v>
      </c>
      <c r="B42" s="942" t="s">
        <v>474</v>
      </c>
      <c r="C42" s="1230"/>
      <c r="D42" s="941"/>
      <c r="E42" s="18"/>
      <c r="F42" s="1231"/>
      <c r="G42" s="1223"/>
      <c r="I42" s="309"/>
      <c r="J42" s="309"/>
      <c r="K42" s="309"/>
      <c r="L42" s="309"/>
      <c r="Z42" s="744" t="s">
        <v>1110</v>
      </c>
    </row>
    <row r="43" spans="1:26" s="165" customFormat="1" ht="20.25" outlineLevel="1">
      <c r="A43" s="777"/>
      <c r="B43" s="283"/>
      <c r="C43" s="170" t="s">
        <v>530</v>
      </c>
      <c r="D43" s="299"/>
      <c r="E43" s="18" t="s">
        <v>163</v>
      </c>
      <c r="F43" s="1231">
        <v>2000</v>
      </c>
      <c r="G43" s="1223"/>
      <c r="I43" s="309"/>
      <c r="J43" s="309"/>
      <c r="K43" s="309"/>
      <c r="L43" s="309"/>
      <c r="Z43" s="744"/>
    </row>
    <row r="44" spans="1:26" s="165" customFormat="1" ht="20.25" outlineLevel="1">
      <c r="A44" s="32">
        <f>A42+1</f>
        <v>11</v>
      </c>
      <c r="B44" s="1232" t="s">
        <v>400</v>
      </c>
      <c r="C44" s="1233"/>
      <c r="D44" s="1234"/>
      <c r="E44" s="41" t="s">
        <v>189</v>
      </c>
      <c r="F44" s="1222" t="s">
        <v>330</v>
      </c>
      <c r="G44" s="1223"/>
      <c r="I44" s="309"/>
      <c r="J44" s="309"/>
      <c r="K44" s="309"/>
      <c r="L44" s="309"/>
      <c r="Z44" s="744"/>
    </row>
    <row r="45" spans="1:26" s="165" customFormat="1" ht="39.75" customHeight="1" outlineLevel="1">
      <c r="A45" s="32">
        <f>A44+1</f>
        <v>12</v>
      </c>
      <c r="B45" s="1221" t="s">
        <v>525</v>
      </c>
      <c r="C45" s="795"/>
      <c r="D45" s="1130"/>
      <c r="E45" s="18" t="s">
        <v>220</v>
      </c>
      <c r="F45" s="1222">
        <v>500</v>
      </c>
      <c r="G45" s="1223"/>
      <c r="I45" s="309"/>
      <c r="J45" s="309"/>
      <c r="K45" s="309"/>
      <c r="L45" s="309"/>
      <c r="Z45" s="744"/>
    </row>
    <row r="46" spans="1:26" s="165" customFormat="1" ht="21" outlineLevel="1" thickBot="1">
      <c r="A46" s="17">
        <f>A45+1</f>
        <v>13</v>
      </c>
      <c r="B46" s="1224" t="s">
        <v>527</v>
      </c>
      <c r="C46" s="1225"/>
      <c r="D46" s="1226"/>
      <c r="E46" s="228" t="s">
        <v>172</v>
      </c>
      <c r="F46" s="1177">
        <v>1000</v>
      </c>
      <c r="G46" s="1227"/>
      <c r="I46" s="309"/>
      <c r="J46" s="309"/>
      <c r="K46" s="309"/>
      <c r="L46" s="309"/>
      <c r="Z46" s="744"/>
    </row>
    <row r="47" spans="1:26" s="165" customFormat="1" ht="20.25" outlineLevel="1">
      <c r="A47" s="237"/>
      <c r="B47" s="84"/>
      <c r="C47" s="169"/>
      <c r="D47" s="238"/>
      <c r="E47" s="55"/>
      <c r="F47" s="55"/>
      <c r="G47" s="55"/>
      <c r="I47" s="309"/>
      <c r="J47" s="309"/>
      <c r="K47" s="309"/>
      <c r="L47" s="309"/>
      <c r="Z47" s="744"/>
    </row>
    <row r="48" spans="1:26" s="165" customFormat="1" ht="42" customHeight="1" outlineLevel="1" thickBot="1">
      <c r="A48" s="1228" t="s">
        <v>475</v>
      </c>
      <c r="B48" s="1229"/>
      <c r="C48" s="1229"/>
      <c r="D48" s="1229"/>
      <c r="E48" s="1229"/>
      <c r="F48" s="1229"/>
      <c r="G48" s="1229"/>
      <c r="I48" s="309"/>
      <c r="J48" s="309"/>
      <c r="K48" s="309"/>
      <c r="L48" s="309"/>
      <c r="Z48" s="744"/>
    </row>
    <row r="49" spans="1:12" s="9" customFormat="1" ht="18.75" thickBot="1">
      <c r="A49" s="871" t="s">
        <v>137</v>
      </c>
      <c r="B49" s="1125"/>
      <c r="C49" s="1125"/>
      <c r="D49" s="1125"/>
      <c r="E49" s="1125"/>
      <c r="F49" s="1125"/>
      <c r="G49" s="1126"/>
      <c r="I49" s="308"/>
      <c r="J49" s="308"/>
      <c r="K49" s="308"/>
      <c r="L49" s="308"/>
    </row>
    <row r="50" spans="1:26" s="9" customFormat="1" ht="18.75" thickBot="1">
      <c r="A50" s="871" t="s">
        <v>324</v>
      </c>
      <c r="B50" s="872"/>
      <c r="C50" s="872"/>
      <c r="D50" s="872"/>
      <c r="E50" s="872"/>
      <c r="F50" s="872"/>
      <c r="G50" s="873"/>
      <c r="I50" s="308"/>
      <c r="J50" s="308"/>
      <c r="K50" s="308"/>
      <c r="L50" s="308"/>
      <c r="Z50" s="742" t="s">
        <v>1108</v>
      </c>
    </row>
    <row r="51" spans="1:26" s="43" customFormat="1" ht="30.75" customHeight="1" thickBot="1">
      <c r="A51" s="42">
        <v>1</v>
      </c>
      <c r="B51" s="831" t="s">
        <v>422</v>
      </c>
      <c r="C51" s="832"/>
      <c r="D51" s="833"/>
      <c r="E51" s="42" t="s">
        <v>146</v>
      </c>
      <c r="F51" s="1218" t="s">
        <v>423</v>
      </c>
      <c r="G51" s="1219"/>
      <c r="I51" s="308"/>
      <c r="J51" s="308"/>
      <c r="K51" s="308"/>
      <c r="L51" s="308"/>
      <c r="Z51" s="742"/>
    </row>
    <row r="52" spans="1:26" s="9" customFormat="1" ht="36" outlineLevel="1">
      <c r="A52" s="14">
        <f>A51+1</f>
        <v>2</v>
      </c>
      <c r="B52" s="930" t="s">
        <v>293</v>
      </c>
      <c r="C52" s="1220"/>
      <c r="D52" s="1220"/>
      <c r="E52" s="15" t="s">
        <v>261</v>
      </c>
      <c r="F52" s="45"/>
      <c r="G52" s="45">
        <v>1000</v>
      </c>
      <c r="I52" s="308"/>
      <c r="J52" s="308"/>
      <c r="K52" s="308"/>
      <c r="L52" s="308"/>
      <c r="Z52" s="742"/>
    </row>
    <row r="53" spans="1:26" s="9" customFormat="1" ht="36.75" outlineLevel="1" thickBot="1">
      <c r="A53" s="17">
        <f>A52+1</f>
        <v>3</v>
      </c>
      <c r="B53" s="239" t="s">
        <v>46</v>
      </c>
      <c r="C53" s="46"/>
      <c r="D53" s="47"/>
      <c r="E53" s="15" t="s">
        <v>261</v>
      </c>
      <c r="F53" s="15">
        <v>1000</v>
      </c>
      <c r="G53" s="15"/>
      <c r="I53" s="308"/>
      <c r="J53" s="308"/>
      <c r="K53" s="308"/>
      <c r="L53" s="308"/>
      <c r="Z53" s="742"/>
    </row>
    <row r="54" spans="1:26" s="9" customFormat="1" ht="18.75" outlineLevel="1" thickBot="1">
      <c r="A54" s="871" t="s">
        <v>323</v>
      </c>
      <c r="B54" s="872"/>
      <c r="C54" s="872"/>
      <c r="D54" s="872"/>
      <c r="E54" s="872"/>
      <c r="F54" s="872"/>
      <c r="G54" s="873"/>
      <c r="I54" s="308"/>
      <c r="J54" s="308"/>
      <c r="K54" s="308"/>
      <c r="L54" s="308"/>
      <c r="Z54" s="739" t="str">
        <f>Z42</f>
        <v>анимация</v>
      </c>
    </row>
    <row r="55" spans="1:26" s="9" customFormat="1" ht="44.25" customHeight="1" outlineLevel="1">
      <c r="A55" s="90">
        <v>4</v>
      </c>
      <c r="B55" s="937" t="s">
        <v>107</v>
      </c>
      <c r="C55" s="919"/>
      <c r="D55" s="919"/>
      <c r="E55" s="159" t="s">
        <v>165</v>
      </c>
      <c r="F55" s="159" t="s">
        <v>258</v>
      </c>
      <c r="G55" s="48"/>
      <c r="I55" s="308"/>
      <c r="J55" s="308"/>
      <c r="K55" s="308"/>
      <c r="L55" s="308"/>
      <c r="Z55" s="739"/>
    </row>
    <row r="56" spans="1:26" s="9" customFormat="1" ht="30" customHeight="1" outlineLevel="1">
      <c r="A56" s="32">
        <v>5</v>
      </c>
      <c r="B56" s="1084" t="s">
        <v>476</v>
      </c>
      <c r="C56" s="1004"/>
      <c r="D56" s="1004"/>
      <c r="E56" s="28" t="s">
        <v>405</v>
      </c>
      <c r="F56" s="786" t="s">
        <v>258</v>
      </c>
      <c r="G56" s="922"/>
      <c r="I56" s="308"/>
      <c r="J56" s="308"/>
      <c r="K56" s="308"/>
      <c r="L56" s="308"/>
      <c r="Z56" s="739"/>
    </row>
    <row r="57" spans="1:26" s="9" customFormat="1" ht="27.75" customHeight="1" outlineLevel="1">
      <c r="A57" s="32">
        <f>A56+1</f>
        <v>6</v>
      </c>
      <c r="B57" s="912" t="s">
        <v>403</v>
      </c>
      <c r="C57" s="803"/>
      <c r="D57" s="803"/>
      <c r="E57" s="23" t="s">
        <v>144</v>
      </c>
      <c r="F57" s="23">
        <v>1500</v>
      </c>
      <c r="G57" s="21"/>
      <c r="I57" s="308"/>
      <c r="J57" s="308"/>
      <c r="K57" s="308"/>
      <c r="L57" s="308"/>
      <c r="Z57" s="735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1217" t="s">
        <v>404</v>
      </c>
      <c r="C58" s="1166"/>
      <c r="D58" s="1166"/>
      <c r="E58" s="158" t="s">
        <v>144</v>
      </c>
      <c r="F58" s="158">
        <v>1500</v>
      </c>
      <c r="G58" s="50"/>
      <c r="I58" s="308"/>
      <c r="J58" s="308"/>
      <c r="K58" s="308"/>
      <c r="L58" s="308"/>
      <c r="Z58" s="735"/>
    </row>
    <row r="59" spans="1:12" s="9" customFormat="1" ht="60.75" customHeight="1" outlineLevel="1" thickBot="1">
      <c r="A59" s="1122" t="s">
        <v>507</v>
      </c>
      <c r="B59" s="809"/>
      <c r="C59" s="809"/>
      <c r="D59" s="809"/>
      <c r="E59" s="809"/>
      <c r="F59" s="809"/>
      <c r="G59" s="810"/>
      <c r="I59" s="308"/>
      <c r="J59" s="308"/>
      <c r="K59" s="308"/>
      <c r="L59" s="308"/>
    </row>
    <row r="60" spans="1:26" s="9" customFormat="1" ht="18.75" outlineLevel="1" thickBot="1">
      <c r="A60" s="903" t="s">
        <v>132</v>
      </c>
      <c r="B60" s="904"/>
      <c r="C60" s="904"/>
      <c r="D60" s="904"/>
      <c r="E60" s="872"/>
      <c r="F60" s="872"/>
      <c r="G60" s="873"/>
      <c r="I60" s="308"/>
      <c r="J60" s="308"/>
      <c r="K60" s="308"/>
      <c r="L60" s="308"/>
      <c r="Z60" s="740" t="str">
        <f>Z54</f>
        <v>анимация</v>
      </c>
    </row>
    <row r="61" spans="1:26" s="9" customFormat="1" ht="27.75" customHeight="1" outlineLevel="1">
      <c r="A61" s="32">
        <f>A58+1</f>
        <v>8</v>
      </c>
      <c r="B61" s="1204" t="s">
        <v>391</v>
      </c>
      <c r="C61" s="792"/>
      <c r="D61" s="1215"/>
      <c r="E61" s="28" t="s">
        <v>146</v>
      </c>
      <c r="F61" s="769" t="s">
        <v>258</v>
      </c>
      <c r="G61" s="770"/>
      <c r="I61" s="308"/>
      <c r="J61" s="308"/>
      <c r="K61" s="308"/>
      <c r="L61" s="308"/>
      <c r="Z61" s="740"/>
    </row>
    <row r="62" spans="1:26" s="9" customFormat="1" ht="18" outlineLevel="1">
      <c r="A62" s="782">
        <f>A61+1</f>
        <v>9</v>
      </c>
      <c r="B62" s="1216" t="s">
        <v>477</v>
      </c>
      <c r="C62" s="840"/>
      <c r="D62" s="1196"/>
      <c r="E62" s="28" t="s">
        <v>146</v>
      </c>
      <c r="F62" s="786">
        <v>300</v>
      </c>
      <c r="G62" s="922"/>
      <c r="I62" s="308"/>
      <c r="J62" s="308"/>
      <c r="K62" s="308"/>
      <c r="L62" s="308"/>
      <c r="Z62" s="740"/>
    </row>
    <row r="63" spans="1:26" s="9" customFormat="1" ht="18" outlineLevel="1">
      <c r="A63" s="782"/>
      <c r="B63" s="1216"/>
      <c r="C63" s="840"/>
      <c r="D63" s="1196"/>
      <c r="E63" s="28" t="s">
        <v>172</v>
      </c>
      <c r="F63" s="786">
        <v>150</v>
      </c>
      <c r="G63" s="922"/>
      <c r="I63" s="308"/>
      <c r="J63" s="308"/>
      <c r="K63" s="308"/>
      <c r="L63" s="308"/>
      <c r="Z63" s="740"/>
    </row>
    <row r="64" spans="1:26" s="9" customFormat="1" ht="28.5" customHeight="1" outlineLevel="1">
      <c r="A64" s="32">
        <f>A62+1</f>
        <v>10</v>
      </c>
      <c r="B64" s="771" t="s">
        <v>147</v>
      </c>
      <c r="C64" s="772"/>
      <c r="D64" s="1133"/>
      <c r="E64" s="347" t="s">
        <v>148</v>
      </c>
      <c r="F64" s="198"/>
      <c r="G64" s="38">
        <v>70</v>
      </c>
      <c r="I64" s="308"/>
      <c r="J64" s="308"/>
      <c r="K64" s="308"/>
      <c r="L64" s="308"/>
      <c r="Z64" s="740"/>
    </row>
    <row r="65" spans="1:26" s="9" customFormat="1" ht="28.5" customHeight="1" outlineLevel="1">
      <c r="A65" s="32">
        <f>A64+1</f>
        <v>11</v>
      </c>
      <c r="B65" s="1204" t="s">
        <v>355</v>
      </c>
      <c r="C65" s="1128"/>
      <c r="D65" s="1129"/>
      <c r="E65" s="28" t="s">
        <v>146</v>
      </c>
      <c r="F65" s="769">
        <v>50</v>
      </c>
      <c r="G65" s="770"/>
      <c r="H65" s="55"/>
      <c r="I65" s="308"/>
      <c r="J65" s="308"/>
      <c r="K65" s="308"/>
      <c r="L65" s="308"/>
      <c r="Z65" s="740"/>
    </row>
    <row r="66" spans="1:26" s="9" customFormat="1" ht="33.75" customHeight="1" outlineLevel="1" thickBot="1">
      <c r="A66" s="14">
        <f>A65+1</f>
        <v>12</v>
      </c>
      <c r="B66" s="1205" t="s">
        <v>424</v>
      </c>
      <c r="C66" s="1206"/>
      <c r="D66" s="1207"/>
      <c r="E66" s="16" t="s">
        <v>149</v>
      </c>
      <c r="F66" s="1208">
        <v>50</v>
      </c>
      <c r="G66" s="1209"/>
      <c r="H66" s="56"/>
      <c r="I66" s="308"/>
      <c r="J66" s="308"/>
      <c r="K66" s="308"/>
      <c r="L66" s="308"/>
      <c r="Z66" s="740"/>
    </row>
    <row r="67" spans="1:26" s="9" customFormat="1" ht="24" customHeight="1" outlineLevel="1">
      <c r="A67" s="1021">
        <f>A66+1</f>
        <v>13</v>
      </c>
      <c r="B67" s="1211" t="s">
        <v>619</v>
      </c>
      <c r="C67" s="784"/>
      <c r="D67" s="785"/>
      <c r="E67" s="275"/>
      <c r="F67" s="1212"/>
      <c r="G67" s="820"/>
      <c r="I67" s="308"/>
      <c r="J67" s="308"/>
      <c r="K67" s="308"/>
      <c r="L67" s="308"/>
      <c r="Z67" s="740"/>
    </row>
    <row r="68" spans="1:26" s="43" customFormat="1" ht="18" outlineLevel="1">
      <c r="A68" s="1006"/>
      <c r="B68" s="281"/>
      <c r="C68" s="1083" t="s">
        <v>455</v>
      </c>
      <c r="D68" s="1084"/>
      <c r="E68" s="57" t="s">
        <v>146</v>
      </c>
      <c r="F68" s="1213">
        <v>100</v>
      </c>
      <c r="G68" s="1214"/>
      <c r="I68" s="308"/>
      <c r="J68" s="308"/>
      <c r="K68" s="308"/>
      <c r="L68" s="308"/>
      <c r="Z68" s="740"/>
    </row>
    <row r="69" spans="1:26" s="9" customFormat="1" ht="18" outlineLevel="1">
      <c r="A69" s="1006"/>
      <c r="B69" s="263"/>
      <c r="C69" s="753" t="s">
        <v>456</v>
      </c>
      <c r="D69" s="774"/>
      <c r="E69" s="51" t="s">
        <v>149</v>
      </c>
      <c r="F69" s="786">
        <v>80</v>
      </c>
      <c r="G69" s="922"/>
      <c r="H69" s="58"/>
      <c r="I69" s="308"/>
      <c r="J69" s="308"/>
      <c r="K69" s="308"/>
      <c r="L69" s="308"/>
      <c r="Z69" s="740"/>
    </row>
    <row r="70" spans="1:26" s="9" customFormat="1" ht="18" outlineLevel="1">
      <c r="A70" s="1006"/>
      <c r="B70" s="916"/>
      <c r="C70" s="753" t="s">
        <v>457</v>
      </c>
      <c r="D70" s="774"/>
      <c r="E70" s="28" t="s">
        <v>146</v>
      </c>
      <c r="F70" s="786">
        <v>100</v>
      </c>
      <c r="G70" s="922"/>
      <c r="I70" s="308"/>
      <c r="J70" s="308"/>
      <c r="K70" s="308"/>
      <c r="L70" s="308"/>
      <c r="Z70" s="740"/>
    </row>
    <row r="71" spans="1:26" s="9" customFormat="1" ht="18" outlineLevel="1">
      <c r="A71" s="1006"/>
      <c r="B71" s="916"/>
      <c r="C71" s="1202"/>
      <c r="D71" s="1203"/>
      <c r="E71" s="28" t="s">
        <v>162</v>
      </c>
      <c r="F71" s="786">
        <v>200</v>
      </c>
      <c r="G71" s="922"/>
      <c r="I71" s="308"/>
      <c r="J71" s="308"/>
      <c r="K71" s="308"/>
      <c r="L71" s="308"/>
      <c r="Z71" s="740"/>
    </row>
    <row r="72" spans="1:26" s="9" customFormat="1" ht="18" outlineLevel="1">
      <c r="A72" s="1006"/>
      <c r="B72" s="267"/>
      <c r="C72" s="330" t="s">
        <v>606</v>
      </c>
      <c r="D72" s="336"/>
      <c r="E72" s="28" t="s">
        <v>146</v>
      </c>
      <c r="F72" s="22"/>
      <c r="G72" s="173">
        <v>300</v>
      </c>
      <c r="I72" s="308"/>
      <c r="J72" s="308"/>
      <c r="K72" s="308"/>
      <c r="L72" s="308"/>
      <c r="Z72" s="740"/>
    </row>
    <row r="73" spans="1:26" s="9" customFormat="1" ht="18" outlineLevel="1">
      <c r="A73" s="1006"/>
      <c r="B73" s="267"/>
      <c r="C73" s="331"/>
      <c r="D73" s="329"/>
      <c r="E73" s="28" t="s">
        <v>144</v>
      </c>
      <c r="F73" s="22"/>
      <c r="G73" s="173">
        <v>500</v>
      </c>
      <c r="I73" s="308"/>
      <c r="J73" s="308"/>
      <c r="K73" s="308"/>
      <c r="L73" s="308"/>
      <c r="Z73" s="740"/>
    </row>
    <row r="74" spans="1:26" s="9" customFormat="1" ht="18" outlineLevel="1">
      <c r="A74" s="1006"/>
      <c r="B74" s="916"/>
      <c r="C74" s="794" t="s">
        <v>458</v>
      </c>
      <c r="D74" s="1130"/>
      <c r="E74" s="28" t="s">
        <v>146</v>
      </c>
      <c r="F74" s="1199">
        <v>80</v>
      </c>
      <c r="G74" s="976"/>
      <c r="I74" s="308"/>
      <c r="J74" s="308"/>
      <c r="K74" s="308"/>
      <c r="L74" s="308"/>
      <c r="Z74" s="740"/>
    </row>
    <row r="75" spans="1:26" s="9" customFormat="1" ht="18" outlineLevel="1">
      <c r="A75" s="1006"/>
      <c r="B75" s="916"/>
      <c r="C75" s="794"/>
      <c r="D75" s="1130"/>
      <c r="E75" s="28" t="s">
        <v>459</v>
      </c>
      <c r="F75" s="786">
        <v>150</v>
      </c>
      <c r="G75" s="922"/>
      <c r="I75" s="308"/>
      <c r="J75" s="308"/>
      <c r="K75" s="308"/>
      <c r="L75" s="308"/>
      <c r="Z75" s="740"/>
    </row>
    <row r="76" spans="1:26" s="9" customFormat="1" ht="18" outlineLevel="1">
      <c r="A76" s="1055"/>
      <c r="B76" s="267"/>
      <c r="C76" s="965" t="s">
        <v>612</v>
      </c>
      <c r="D76" s="1200"/>
      <c r="E76" s="51"/>
      <c r="F76" s="54"/>
      <c r="G76" s="173"/>
      <c r="I76" s="308"/>
      <c r="J76" s="308"/>
      <c r="K76" s="308"/>
      <c r="L76" s="308"/>
      <c r="Z76" s="740"/>
    </row>
    <row r="77" spans="1:26" s="9" customFormat="1" ht="18" outlineLevel="1">
      <c r="A77" s="1055"/>
      <c r="B77" s="267"/>
      <c r="C77" s="84"/>
      <c r="D77" s="341" t="s">
        <v>618</v>
      </c>
      <c r="E77" s="51" t="s">
        <v>146</v>
      </c>
      <c r="F77" s="54"/>
      <c r="G77" s="346">
        <v>150</v>
      </c>
      <c r="I77" s="308"/>
      <c r="J77" s="308"/>
      <c r="K77" s="308"/>
      <c r="L77" s="308"/>
      <c r="Z77" s="740"/>
    </row>
    <row r="78" spans="1:26" s="9" customFormat="1" ht="18" outlineLevel="1">
      <c r="A78" s="1055"/>
      <c r="B78" s="267"/>
      <c r="C78" s="213"/>
      <c r="D78" s="341" t="s">
        <v>613</v>
      </c>
      <c r="E78" s="51" t="s">
        <v>146</v>
      </c>
      <c r="F78" s="54"/>
      <c r="G78" s="346">
        <v>100</v>
      </c>
      <c r="I78" s="308"/>
      <c r="J78" s="308"/>
      <c r="K78" s="308"/>
      <c r="L78" s="308"/>
      <c r="Z78" s="740"/>
    </row>
    <row r="79" spans="1:26" s="9" customFormat="1" ht="23.25" customHeight="1" outlineLevel="1" thickBot="1">
      <c r="A79" s="1210"/>
      <c r="B79" s="344"/>
      <c r="C79" s="1035" t="s">
        <v>614</v>
      </c>
      <c r="D79" s="1201"/>
      <c r="E79" s="351" t="s">
        <v>146</v>
      </c>
      <c r="F79" s="123"/>
      <c r="G79" s="352">
        <v>50</v>
      </c>
      <c r="I79" s="308"/>
      <c r="J79" s="308"/>
      <c r="K79" s="308"/>
      <c r="L79" s="308"/>
      <c r="Z79" s="740"/>
    </row>
    <row r="80" spans="1:26" s="9" customFormat="1" ht="25.5" customHeight="1" outlineLevel="1">
      <c r="A80" s="1003">
        <f>A67+1</f>
        <v>14</v>
      </c>
      <c r="B80" s="1192" t="s">
        <v>478</v>
      </c>
      <c r="C80" s="767"/>
      <c r="D80" s="1193"/>
      <c r="E80" s="51"/>
      <c r="F80" s="769"/>
      <c r="G80" s="770"/>
      <c r="I80" s="308"/>
      <c r="J80" s="308"/>
      <c r="K80" s="308"/>
      <c r="L80" s="308"/>
      <c r="Z80" s="740"/>
    </row>
    <row r="81" spans="1:26" s="9" customFormat="1" ht="18" outlineLevel="1">
      <c r="A81" s="782"/>
      <c r="B81" s="916"/>
      <c r="C81" s="839" t="s">
        <v>462</v>
      </c>
      <c r="D81" s="1196"/>
      <c r="E81" s="57" t="s">
        <v>146</v>
      </c>
      <c r="F81" s="786">
        <v>100</v>
      </c>
      <c r="G81" s="922"/>
      <c r="H81" s="56"/>
      <c r="I81" s="308"/>
      <c r="J81" s="308"/>
      <c r="K81" s="308"/>
      <c r="L81" s="308"/>
      <c r="Z81" s="740"/>
    </row>
    <row r="82" spans="1:26" s="9" customFormat="1" ht="18.75" outlineLevel="1" thickBot="1">
      <c r="A82" s="1194"/>
      <c r="B82" s="1195"/>
      <c r="C82" s="844"/>
      <c r="D82" s="1197"/>
      <c r="E82" s="61" t="s">
        <v>461</v>
      </c>
      <c r="F82" s="1198">
        <v>350</v>
      </c>
      <c r="G82" s="1049"/>
      <c r="H82" s="56"/>
      <c r="I82" s="308"/>
      <c r="J82" s="308"/>
      <c r="K82" s="308"/>
      <c r="L82" s="308"/>
      <c r="Z82" s="740"/>
    </row>
    <row r="83" spans="1:26" s="9" customFormat="1" ht="26.25" customHeight="1" outlineLevel="1">
      <c r="A83" s="926">
        <f>A80+1</f>
        <v>15</v>
      </c>
      <c r="B83" s="1192" t="s">
        <v>472</v>
      </c>
      <c r="C83" s="767"/>
      <c r="D83" s="1193"/>
      <c r="E83" s="51"/>
      <c r="F83" s="921"/>
      <c r="G83" s="770"/>
      <c r="I83" s="308"/>
      <c r="J83" s="308"/>
      <c r="K83" s="308"/>
      <c r="L83" s="308"/>
      <c r="Z83" s="740"/>
    </row>
    <row r="84" spans="1:26" s="9" customFormat="1" ht="26.25" customHeight="1" outlineLevel="1">
      <c r="A84" s="1190"/>
      <c r="B84" s="916"/>
      <c r="C84" s="753" t="s">
        <v>645</v>
      </c>
      <c r="D84" s="774"/>
      <c r="E84" s="57" t="s">
        <v>146</v>
      </c>
      <c r="F84" s="25">
        <v>80</v>
      </c>
      <c r="G84" s="49"/>
      <c r="H84" s="56"/>
      <c r="I84" s="308"/>
      <c r="J84" s="308"/>
      <c r="K84" s="308"/>
      <c r="L84" s="308"/>
      <c r="Z84" s="740"/>
    </row>
    <row r="85" spans="1:26" s="9" customFormat="1" ht="26.25" customHeight="1" outlineLevel="1">
      <c r="A85" s="1190"/>
      <c r="B85" s="916"/>
      <c r="C85" s="753"/>
      <c r="D85" s="774"/>
      <c r="E85" s="28" t="s">
        <v>156</v>
      </c>
      <c r="F85" s="25">
        <v>250</v>
      </c>
      <c r="G85" s="49"/>
      <c r="I85" s="308"/>
      <c r="J85" s="308"/>
      <c r="K85" s="308"/>
      <c r="L85" s="308"/>
      <c r="Z85" s="740"/>
    </row>
    <row r="86" spans="1:26" s="9" customFormat="1" ht="26.25" customHeight="1" outlineLevel="1">
      <c r="A86" s="1190"/>
      <c r="B86" s="263"/>
      <c r="C86" s="282" t="s">
        <v>465</v>
      </c>
      <c r="D86" s="53"/>
      <c r="E86" s="57"/>
      <c r="F86" s="914"/>
      <c r="G86" s="922"/>
      <c r="H86" s="56"/>
      <c r="I86" s="308"/>
      <c r="J86" s="308"/>
      <c r="K86" s="308"/>
      <c r="L86" s="308"/>
      <c r="Z86" s="740"/>
    </row>
    <row r="87" spans="1:26" s="9" customFormat="1" ht="26.25" customHeight="1" outlineLevel="1">
      <c r="A87" s="1190"/>
      <c r="B87" s="284"/>
      <c r="D87" s="95" t="s">
        <v>466</v>
      </c>
      <c r="E87" s="57" t="s">
        <v>467</v>
      </c>
      <c r="F87" s="25" t="s">
        <v>468</v>
      </c>
      <c r="G87" s="49"/>
      <c r="H87" s="56"/>
      <c r="I87" s="308"/>
      <c r="J87" s="308"/>
      <c r="K87" s="308"/>
      <c r="L87" s="308"/>
      <c r="Z87" s="740"/>
    </row>
    <row r="88" spans="1:26" s="9" customFormat="1" ht="26.25" customHeight="1" outlineLevel="1">
      <c r="A88" s="1190"/>
      <c r="B88" s="284"/>
      <c r="D88" s="95" t="s">
        <v>469</v>
      </c>
      <c r="E88" s="57" t="s">
        <v>467</v>
      </c>
      <c r="F88" s="25" t="s">
        <v>468</v>
      </c>
      <c r="G88" s="49"/>
      <c r="H88" s="56"/>
      <c r="I88" s="308"/>
      <c r="J88" s="308"/>
      <c r="K88" s="308"/>
      <c r="L88" s="308"/>
      <c r="Z88" s="740"/>
    </row>
    <row r="89" spans="1:26" s="9" customFormat="1" ht="26.25" customHeight="1" outlineLevel="1" thickBot="1">
      <c r="A89" s="1191"/>
      <c r="B89" s="219"/>
      <c r="C89" s="285"/>
      <c r="D89" s="276" t="s">
        <v>470</v>
      </c>
      <c r="E89" s="61" t="s">
        <v>467</v>
      </c>
      <c r="F89" s="35" t="s">
        <v>471</v>
      </c>
      <c r="G89" s="34"/>
      <c r="H89" s="56"/>
      <c r="I89" s="308"/>
      <c r="J89" s="308"/>
      <c r="K89" s="308"/>
      <c r="L89" s="308"/>
      <c r="Z89" s="740"/>
    </row>
    <row r="90" spans="1:26" s="9" customFormat="1" ht="18" outlineLevel="1">
      <c r="A90" s="760" t="s">
        <v>508</v>
      </c>
      <c r="B90" s="1090"/>
      <c r="C90" s="1090"/>
      <c r="D90" s="1090"/>
      <c r="E90" s="1090"/>
      <c r="F90" s="1090"/>
      <c r="G90" s="1090"/>
      <c r="I90" s="308"/>
      <c r="J90" s="308"/>
      <c r="K90" s="308"/>
      <c r="L90" s="308"/>
      <c r="Z90" s="740"/>
    </row>
    <row r="91" spans="1:26" s="9" customFormat="1" ht="18" outlineLevel="1">
      <c r="A91" s="760" t="s">
        <v>509</v>
      </c>
      <c r="B91" s="760"/>
      <c r="C91" s="760"/>
      <c r="D91" s="760"/>
      <c r="E91" s="760"/>
      <c r="F91" s="760"/>
      <c r="G91" s="760"/>
      <c r="I91" s="308"/>
      <c r="J91" s="308"/>
      <c r="K91" s="308"/>
      <c r="L91" s="308"/>
      <c r="Z91" s="740"/>
    </row>
    <row r="92" spans="1:26" s="9" customFormat="1" ht="18" outlineLevel="1">
      <c r="A92" s="760" t="s">
        <v>510</v>
      </c>
      <c r="B92" s="760"/>
      <c r="C92" s="760"/>
      <c r="D92" s="760"/>
      <c r="E92" s="760"/>
      <c r="F92" s="760"/>
      <c r="G92" s="760"/>
      <c r="I92" s="308"/>
      <c r="J92" s="308"/>
      <c r="K92" s="308"/>
      <c r="L92" s="308"/>
      <c r="Z92" s="740"/>
    </row>
    <row r="93" spans="1:26" s="9" customFormat="1" ht="18" outlineLevel="1">
      <c r="A93" s="1150" t="s">
        <v>646</v>
      </c>
      <c r="B93" s="1150"/>
      <c r="C93" s="1150"/>
      <c r="D93" s="1150"/>
      <c r="E93" s="1150"/>
      <c r="F93" s="1150"/>
      <c r="G93" s="1150"/>
      <c r="I93" s="308"/>
      <c r="J93" s="308"/>
      <c r="K93" s="308"/>
      <c r="L93" s="308"/>
      <c r="Z93" s="740"/>
    </row>
    <row r="94" spans="1:26" s="9" customFormat="1" ht="18.75" outlineLevel="1" thickBot="1">
      <c r="A94" s="196"/>
      <c r="B94" s="195"/>
      <c r="C94" s="195"/>
      <c r="D94" s="195"/>
      <c r="E94" s="195"/>
      <c r="F94" s="195"/>
      <c r="G94" s="195"/>
      <c r="I94" s="308"/>
      <c r="J94" s="308"/>
      <c r="K94" s="308"/>
      <c r="L94" s="308"/>
      <c r="Z94" s="740"/>
    </row>
    <row r="95" spans="1:26" s="9" customFormat="1" ht="18.75" outlineLevel="1" thickBot="1">
      <c r="A95" s="887" t="s">
        <v>133</v>
      </c>
      <c r="B95" s="872"/>
      <c r="C95" s="872"/>
      <c r="D95" s="872"/>
      <c r="E95" s="872"/>
      <c r="F95" s="872"/>
      <c r="G95" s="889"/>
      <c r="I95" s="308"/>
      <c r="J95" s="308"/>
      <c r="K95" s="308"/>
      <c r="L95" s="308"/>
      <c r="Z95" s="736" t="s">
        <v>1111</v>
      </c>
    </row>
    <row r="96" spans="1:26" s="9" customFormat="1" ht="21" outlineLevel="1" thickBot="1">
      <c r="A96" s="1021">
        <v>1</v>
      </c>
      <c r="B96" s="1064" t="s">
        <v>647</v>
      </c>
      <c r="C96" s="811"/>
      <c r="D96" s="1178"/>
      <c r="E96" s="45"/>
      <c r="F96" s="1183"/>
      <c r="G96" s="1156"/>
      <c r="H96" s="56"/>
      <c r="I96" s="308"/>
      <c r="J96" s="308"/>
      <c r="K96" s="308"/>
      <c r="L96" s="308"/>
      <c r="Z96" s="736"/>
    </row>
    <row r="97" spans="1:26" s="9" customFormat="1" ht="36" outlineLevel="1">
      <c r="A97" s="994"/>
      <c r="B97" s="1187" t="s">
        <v>252</v>
      </c>
      <c r="C97" s="1180" t="s">
        <v>120</v>
      </c>
      <c r="D97" s="130" t="s">
        <v>419</v>
      </c>
      <c r="E97" s="62" t="s">
        <v>407</v>
      </c>
      <c r="F97" s="11"/>
      <c r="G97" s="63">
        <v>450</v>
      </c>
      <c r="I97" s="308"/>
      <c r="J97" s="308"/>
      <c r="K97" s="308"/>
      <c r="L97" s="308"/>
      <c r="Z97" s="736"/>
    </row>
    <row r="98" spans="1:26" s="9" customFormat="1" ht="36" outlineLevel="1">
      <c r="A98" s="994"/>
      <c r="B98" s="1188"/>
      <c r="C98" s="1181"/>
      <c r="D98" s="131" t="s">
        <v>410</v>
      </c>
      <c r="E98" s="64" t="s">
        <v>408</v>
      </c>
      <c r="F98" s="21"/>
      <c r="G98" s="23">
        <v>810</v>
      </c>
      <c r="H98" s="9">
        <f>G97+G97*(1-0.2)</f>
        <v>810</v>
      </c>
      <c r="I98" s="308"/>
      <c r="J98" s="308"/>
      <c r="K98" s="308"/>
      <c r="L98" s="308"/>
      <c r="Z98" s="736"/>
    </row>
    <row r="99" spans="1:26" s="9" customFormat="1" ht="36" outlineLevel="1">
      <c r="A99" s="994"/>
      <c r="B99" s="1188"/>
      <c r="C99" s="1181"/>
      <c r="D99" s="131" t="s">
        <v>411</v>
      </c>
      <c r="E99" s="64" t="s">
        <v>409</v>
      </c>
      <c r="F99" s="21"/>
      <c r="G99" s="23">
        <v>1035</v>
      </c>
      <c r="H99" s="9">
        <f>G97+G97*(1-0.2)+G97*(1-0.5)</f>
        <v>1035</v>
      </c>
      <c r="I99" s="308"/>
      <c r="J99" s="308"/>
      <c r="K99" s="308"/>
      <c r="L99" s="308"/>
      <c r="Z99" s="736"/>
    </row>
    <row r="100" spans="1:26" s="9" customFormat="1" ht="36.75" outlineLevel="1" thickBot="1">
      <c r="A100" s="994"/>
      <c r="B100" s="1188"/>
      <c r="C100" s="1182"/>
      <c r="D100" s="132" t="s">
        <v>412</v>
      </c>
      <c r="E100" s="65" t="s">
        <v>407</v>
      </c>
      <c r="F100" s="66"/>
      <c r="G100" s="67">
        <v>405</v>
      </c>
      <c r="H100" s="9">
        <f>G97*(1-0.1)</f>
        <v>405</v>
      </c>
      <c r="I100" s="308"/>
      <c r="J100" s="308"/>
      <c r="K100" s="308"/>
      <c r="L100" s="308"/>
      <c r="Z100" s="736"/>
    </row>
    <row r="101" spans="1:26" s="9" customFormat="1" ht="36" outlineLevel="1">
      <c r="A101" s="994"/>
      <c r="B101" s="1188"/>
      <c r="C101" s="1180" t="s">
        <v>276</v>
      </c>
      <c r="D101" s="130" t="s">
        <v>419</v>
      </c>
      <c r="E101" s="62" t="s">
        <v>407</v>
      </c>
      <c r="F101" s="11"/>
      <c r="G101" s="63">
        <v>800</v>
      </c>
      <c r="I101" s="308"/>
      <c r="J101" s="308"/>
      <c r="K101" s="308"/>
      <c r="L101" s="308"/>
      <c r="Z101" s="736"/>
    </row>
    <row r="102" spans="1:26" s="9" customFormat="1" ht="36" outlineLevel="1">
      <c r="A102" s="994"/>
      <c r="B102" s="1188"/>
      <c r="C102" s="1181"/>
      <c r="D102" s="131" t="s">
        <v>410</v>
      </c>
      <c r="E102" s="64" t="s">
        <v>408</v>
      </c>
      <c r="F102" s="21"/>
      <c r="G102" s="23">
        <v>1440</v>
      </c>
      <c r="H102" s="9">
        <f>G101+G101*(1-0.2)</f>
        <v>1440</v>
      </c>
      <c r="I102" s="308"/>
      <c r="J102" s="308"/>
      <c r="K102" s="308"/>
      <c r="L102" s="308"/>
      <c r="Z102" s="736"/>
    </row>
    <row r="103" spans="1:26" s="9" customFormat="1" ht="36" outlineLevel="1">
      <c r="A103" s="994"/>
      <c r="B103" s="1188"/>
      <c r="C103" s="1181"/>
      <c r="D103" s="131" t="s">
        <v>411</v>
      </c>
      <c r="E103" s="64" t="s">
        <v>409</v>
      </c>
      <c r="F103" s="21"/>
      <c r="G103" s="23">
        <v>1842</v>
      </c>
      <c r="H103" s="9">
        <f>G101+G101*(1-0.2)+G101*(1-0.5)</f>
        <v>1840</v>
      </c>
      <c r="I103" s="308"/>
      <c r="J103" s="308"/>
      <c r="K103" s="308"/>
      <c r="L103" s="308"/>
      <c r="Z103" s="736"/>
    </row>
    <row r="104" spans="1:26" s="9" customFormat="1" ht="36.75" outlineLevel="1" thickBot="1">
      <c r="A104" s="994"/>
      <c r="B104" s="1189"/>
      <c r="C104" s="1182"/>
      <c r="D104" s="132" t="s">
        <v>412</v>
      </c>
      <c r="E104" s="65" t="s">
        <v>407</v>
      </c>
      <c r="F104" s="66"/>
      <c r="G104" s="67">
        <v>720</v>
      </c>
      <c r="H104" s="9">
        <f>G101*(1-0.1)</f>
        <v>720</v>
      </c>
      <c r="I104" s="308"/>
      <c r="J104" s="308"/>
      <c r="K104" s="308"/>
      <c r="L104" s="308"/>
      <c r="Z104" s="736"/>
    </row>
    <row r="105" spans="1:26" s="9" customFormat="1" ht="36" outlineLevel="1">
      <c r="A105" s="994"/>
      <c r="B105" s="1158" t="s">
        <v>265</v>
      </c>
      <c r="C105" s="1180" t="s">
        <v>253</v>
      </c>
      <c r="D105" s="130" t="s">
        <v>419</v>
      </c>
      <c r="E105" s="62" t="s">
        <v>407</v>
      </c>
      <c r="F105" s="11"/>
      <c r="G105" s="63">
        <v>450</v>
      </c>
      <c r="I105" s="308"/>
      <c r="J105" s="308"/>
      <c r="K105" s="308"/>
      <c r="L105" s="308"/>
      <c r="Z105" s="736"/>
    </row>
    <row r="106" spans="1:26" s="9" customFormat="1" ht="36" outlineLevel="1">
      <c r="A106" s="994"/>
      <c r="B106" s="1158"/>
      <c r="C106" s="1181"/>
      <c r="D106" s="131" t="s">
        <v>410</v>
      </c>
      <c r="E106" s="64" t="s">
        <v>408</v>
      </c>
      <c r="F106" s="21"/>
      <c r="G106" s="23">
        <v>810</v>
      </c>
      <c r="H106" s="9">
        <f>G105+G105*(1-0.2)</f>
        <v>810</v>
      </c>
      <c r="I106" s="308"/>
      <c r="J106" s="308"/>
      <c r="K106" s="308"/>
      <c r="L106" s="308"/>
      <c r="Z106" s="736"/>
    </row>
    <row r="107" spans="1:26" s="9" customFormat="1" ht="36" outlineLevel="1">
      <c r="A107" s="994"/>
      <c r="B107" s="1158"/>
      <c r="C107" s="1181"/>
      <c r="D107" s="131" t="s">
        <v>411</v>
      </c>
      <c r="E107" s="64" t="s">
        <v>409</v>
      </c>
      <c r="F107" s="21"/>
      <c r="G107" s="23">
        <v>1035</v>
      </c>
      <c r="H107" s="9">
        <f>G105+G105*(1-0.2)+G105*(1-0.5)</f>
        <v>1035</v>
      </c>
      <c r="I107" s="308"/>
      <c r="J107" s="308"/>
      <c r="K107" s="308"/>
      <c r="L107" s="308"/>
      <c r="Z107" s="736"/>
    </row>
    <row r="108" spans="1:26" s="9" customFormat="1" ht="36.75" outlineLevel="1" thickBot="1">
      <c r="A108" s="994"/>
      <c r="B108" s="1158"/>
      <c r="C108" s="1181"/>
      <c r="D108" s="205" t="s">
        <v>412</v>
      </c>
      <c r="E108" s="65" t="s">
        <v>407</v>
      </c>
      <c r="F108" s="66"/>
      <c r="G108" s="67">
        <v>405</v>
      </c>
      <c r="H108" s="9">
        <f>G105*(1-0.1)</f>
        <v>405</v>
      </c>
      <c r="I108" s="308"/>
      <c r="J108" s="308"/>
      <c r="K108" s="308"/>
      <c r="L108" s="308"/>
      <c r="Z108" s="736"/>
    </row>
    <row r="109" spans="1:26" s="9" customFormat="1" ht="36" outlineLevel="1">
      <c r="A109" s="994"/>
      <c r="B109" s="1158"/>
      <c r="C109" s="199" t="s">
        <v>254</v>
      </c>
      <c r="D109" s="207" t="s">
        <v>419</v>
      </c>
      <c r="E109" s="202" t="s">
        <v>407</v>
      </c>
      <c r="F109" s="11"/>
      <c r="G109" s="63">
        <v>1000</v>
      </c>
      <c r="I109" s="308"/>
      <c r="J109" s="308"/>
      <c r="K109" s="308"/>
      <c r="L109" s="308"/>
      <c r="Z109" s="736"/>
    </row>
    <row r="110" spans="1:26" s="9" customFormat="1" ht="36" outlineLevel="1">
      <c r="A110" s="994"/>
      <c r="B110" s="1158"/>
      <c r="C110" s="200"/>
      <c r="D110" s="192" t="s">
        <v>410</v>
      </c>
      <c r="E110" s="203" t="s">
        <v>408</v>
      </c>
      <c r="F110" s="21"/>
      <c r="G110" s="23">
        <v>1800</v>
      </c>
      <c r="H110" s="9">
        <f>G109+G109*(1-0.2)</f>
        <v>1800</v>
      </c>
      <c r="I110" s="308"/>
      <c r="J110" s="308"/>
      <c r="K110" s="308"/>
      <c r="L110" s="308"/>
      <c r="Z110" s="736"/>
    </row>
    <row r="111" spans="1:26" s="9" customFormat="1" ht="36" outlineLevel="1">
      <c r="A111" s="994"/>
      <c r="B111" s="1158"/>
      <c r="C111" s="200"/>
      <c r="D111" s="192" t="s">
        <v>411</v>
      </c>
      <c r="E111" s="203" t="s">
        <v>409</v>
      </c>
      <c r="F111" s="21"/>
      <c r="G111" s="23">
        <v>2301</v>
      </c>
      <c r="H111" s="9">
        <f>G109+G109*(1-0.2)+G109*(1-0.5)</f>
        <v>2300</v>
      </c>
      <c r="I111" s="308"/>
      <c r="J111" s="308"/>
      <c r="K111" s="308"/>
      <c r="L111" s="308"/>
      <c r="Z111" s="736"/>
    </row>
    <row r="112" spans="1:26" s="9" customFormat="1" ht="36.75" outlineLevel="1" thickBot="1">
      <c r="A112" s="994"/>
      <c r="B112" s="1159"/>
      <c r="C112" s="201"/>
      <c r="D112" s="194" t="s">
        <v>412</v>
      </c>
      <c r="E112" s="204" t="s">
        <v>407</v>
      </c>
      <c r="F112" s="66"/>
      <c r="G112" s="67">
        <v>900</v>
      </c>
      <c r="H112" s="9">
        <f>G109*(1-0.1)</f>
        <v>900</v>
      </c>
      <c r="I112" s="308"/>
      <c r="J112" s="308"/>
      <c r="K112" s="308"/>
      <c r="L112" s="308"/>
      <c r="Z112" s="736"/>
    </row>
    <row r="113" spans="1:26" s="9" customFormat="1" ht="36" outlineLevel="1">
      <c r="A113" s="994"/>
      <c r="B113" s="1158"/>
      <c r="C113" s="1181" t="s">
        <v>255</v>
      </c>
      <c r="D113" s="206" t="s">
        <v>419</v>
      </c>
      <c r="E113" s="62" t="s">
        <v>407</v>
      </c>
      <c r="F113" s="11"/>
      <c r="G113" s="63">
        <v>800</v>
      </c>
      <c r="I113" s="308"/>
      <c r="J113" s="308"/>
      <c r="K113" s="308"/>
      <c r="L113" s="308"/>
      <c r="Z113" s="736"/>
    </row>
    <row r="114" spans="1:26" s="9" customFormat="1" ht="36" outlineLevel="1">
      <c r="A114" s="994"/>
      <c r="B114" s="1158"/>
      <c r="C114" s="1181"/>
      <c r="D114" s="131" t="s">
        <v>410</v>
      </c>
      <c r="E114" s="64" t="s">
        <v>408</v>
      </c>
      <c r="F114" s="21"/>
      <c r="G114" s="23">
        <v>1440</v>
      </c>
      <c r="H114" s="9">
        <f>G113+G113*(1-0.2)</f>
        <v>1440</v>
      </c>
      <c r="I114" s="308"/>
      <c r="J114" s="308"/>
      <c r="K114" s="308"/>
      <c r="L114" s="308"/>
      <c r="Z114" s="736"/>
    </row>
    <row r="115" spans="1:26" s="9" customFormat="1" ht="36" outlineLevel="1">
      <c r="A115" s="994"/>
      <c r="B115" s="1158"/>
      <c r="C115" s="1181"/>
      <c r="D115" s="131" t="s">
        <v>411</v>
      </c>
      <c r="E115" s="64" t="s">
        <v>409</v>
      </c>
      <c r="F115" s="21"/>
      <c r="G115" s="23">
        <v>1842</v>
      </c>
      <c r="H115" s="9">
        <f>G113+G113*(1-0.2)+G113*(1-0.5)</f>
        <v>1840</v>
      </c>
      <c r="I115" s="308"/>
      <c r="J115" s="308"/>
      <c r="K115" s="308"/>
      <c r="L115" s="308"/>
      <c r="Z115" s="736"/>
    </row>
    <row r="116" spans="1:26" s="9" customFormat="1" ht="36.75" outlineLevel="1" thickBot="1">
      <c r="A116" s="994"/>
      <c r="B116" s="1159"/>
      <c r="C116" s="1182"/>
      <c r="D116" s="132" t="s">
        <v>412</v>
      </c>
      <c r="E116" s="65" t="s">
        <v>407</v>
      </c>
      <c r="F116" s="66"/>
      <c r="G116" s="67">
        <v>720</v>
      </c>
      <c r="H116" s="9">
        <f>G113*(1-0.1)</f>
        <v>720</v>
      </c>
      <c r="I116" s="308"/>
      <c r="J116" s="308"/>
      <c r="K116" s="308"/>
      <c r="L116" s="308"/>
      <c r="Z116" s="736"/>
    </row>
    <row r="117" spans="1:26" s="9" customFormat="1" ht="36" outlineLevel="1">
      <c r="A117" s="994"/>
      <c r="B117" s="1069" t="s">
        <v>240</v>
      </c>
      <c r="C117" s="1180" t="s">
        <v>256</v>
      </c>
      <c r="D117" s="130" t="s">
        <v>419</v>
      </c>
      <c r="E117" s="62" t="s">
        <v>407</v>
      </c>
      <c r="F117" s="11"/>
      <c r="G117" s="63">
        <v>450</v>
      </c>
      <c r="I117" s="308"/>
      <c r="J117" s="308"/>
      <c r="K117" s="308"/>
      <c r="L117" s="308"/>
      <c r="Z117" s="736"/>
    </row>
    <row r="118" spans="1:26" s="9" customFormat="1" ht="36" outlineLevel="1">
      <c r="A118" s="994"/>
      <c r="B118" s="1069"/>
      <c r="C118" s="1181"/>
      <c r="D118" s="131" t="s">
        <v>410</v>
      </c>
      <c r="E118" s="64" t="s">
        <v>408</v>
      </c>
      <c r="F118" s="21"/>
      <c r="G118" s="23">
        <v>810</v>
      </c>
      <c r="H118" s="9">
        <f>G117+G117*(1-0.2)</f>
        <v>810</v>
      </c>
      <c r="I118" s="308"/>
      <c r="J118" s="308"/>
      <c r="K118" s="308"/>
      <c r="L118" s="308"/>
      <c r="Z118" s="736"/>
    </row>
    <row r="119" spans="1:26" s="9" customFormat="1" ht="36" outlineLevel="1">
      <c r="A119" s="994"/>
      <c r="B119" s="1069"/>
      <c r="C119" s="1181"/>
      <c r="D119" s="131" t="s">
        <v>411</v>
      </c>
      <c r="E119" s="64" t="s">
        <v>409</v>
      </c>
      <c r="F119" s="21"/>
      <c r="G119" s="23">
        <v>1035</v>
      </c>
      <c r="H119" s="9">
        <f>G117+G117*(1-0.2)+G117*(1-0.5)</f>
        <v>1035</v>
      </c>
      <c r="I119" s="308"/>
      <c r="J119" s="308"/>
      <c r="K119" s="308"/>
      <c r="L119" s="308"/>
      <c r="Z119" s="736"/>
    </row>
    <row r="120" spans="1:26" s="9" customFormat="1" ht="36.75" outlineLevel="1" thickBot="1">
      <c r="A120" s="994"/>
      <c r="B120" s="1069"/>
      <c r="C120" s="1182"/>
      <c r="D120" s="132" t="s">
        <v>412</v>
      </c>
      <c r="E120" s="65" t="s">
        <v>407</v>
      </c>
      <c r="F120" s="66"/>
      <c r="G120" s="67">
        <v>405</v>
      </c>
      <c r="H120" s="9">
        <f>G117*(1-0.1)</f>
        <v>405</v>
      </c>
      <c r="I120" s="308"/>
      <c r="J120" s="308"/>
      <c r="K120" s="308"/>
      <c r="L120" s="308"/>
      <c r="Z120" s="736"/>
    </row>
    <row r="121" spans="1:26" s="9" customFormat="1" ht="36" outlineLevel="1">
      <c r="A121" s="994"/>
      <c r="B121" s="1069"/>
      <c r="C121" s="1180" t="s">
        <v>257</v>
      </c>
      <c r="D121" s="130" t="s">
        <v>419</v>
      </c>
      <c r="E121" s="62" t="s">
        <v>407</v>
      </c>
      <c r="F121" s="11"/>
      <c r="G121" s="63">
        <v>1000</v>
      </c>
      <c r="I121" s="308"/>
      <c r="J121" s="308"/>
      <c r="K121" s="308"/>
      <c r="L121" s="308"/>
      <c r="Z121" s="736"/>
    </row>
    <row r="122" spans="1:26" s="9" customFormat="1" ht="36" outlineLevel="1">
      <c r="A122" s="994"/>
      <c r="B122" s="1069"/>
      <c r="C122" s="1181"/>
      <c r="D122" s="131" t="s">
        <v>410</v>
      </c>
      <c r="E122" s="64" t="s">
        <v>408</v>
      </c>
      <c r="F122" s="21"/>
      <c r="G122" s="23">
        <v>1800</v>
      </c>
      <c r="H122" s="9">
        <f>G121+G121*(1-0.2)</f>
        <v>1800</v>
      </c>
      <c r="I122" s="308"/>
      <c r="J122" s="308"/>
      <c r="K122" s="308"/>
      <c r="L122" s="308"/>
      <c r="Z122" s="736"/>
    </row>
    <row r="123" spans="1:26" s="9" customFormat="1" ht="36" outlineLevel="1">
      <c r="A123" s="994"/>
      <c r="B123" s="1069"/>
      <c r="C123" s="1181"/>
      <c r="D123" s="131" t="s">
        <v>411</v>
      </c>
      <c r="E123" s="64" t="s">
        <v>409</v>
      </c>
      <c r="F123" s="21"/>
      <c r="G123" s="23">
        <v>2301</v>
      </c>
      <c r="H123" s="9">
        <f>G121+G121*(1-0.2)+G121*(1-0.5)</f>
        <v>2300</v>
      </c>
      <c r="I123" s="308"/>
      <c r="J123" s="308"/>
      <c r="K123" s="308"/>
      <c r="L123" s="308"/>
      <c r="Z123" s="736"/>
    </row>
    <row r="124" spans="1:26" s="9" customFormat="1" ht="36.75" outlineLevel="1" thickBot="1">
      <c r="A124" s="994"/>
      <c r="B124" s="1069"/>
      <c r="C124" s="1182"/>
      <c r="D124" s="132" t="s">
        <v>412</v>
      </c>
      <c r="E124" s="65" t="s">
        <v>407</v>
      </c>
      <c r="F124" s="66"/>
      <c r="G124" s="67">
        <v>900</v>
      </c>
      <c r="H124" s="9">
        <f>G121*(1-0.1)</f>
        <v>900</v>
      </c>
      <c r="I124" s="308"/>
      <c r="J124" s="308"/>
      <c r="K124" s="308"/>
      <c r="L124" s="308"/>
      <c r="Z124" s="736"/>
    </row>
    <row r="125" spans="1:26" s="9" customFormat="1" ht="36" outlineLevel="1">
      <c r="A125" s="994"/>
      <c r="B125" s="1069"/>
      <c r="C125" s="1180" t="s">
        <v>255</v>
      </c>
      <c r="D125" s="130" t="s">
        <v>419</v>
      </c>
      <c r="E125" s="62" t="s">
        <v>407</v>
      </c>
      <c r="F125" s="11"/>
      <c r="G125" s="63">
        <v>800</v>
      </c>
      <c r="I125" s="308"/>
      <c r="J125" s="308"/>
      <c r="K125" s="308"/>
      <c r="L125" s="308"/>
      <c r="Z125" s="736"/>
    </row>
    <row r="126" spans="1:26" s="9" customFormat="1" ht="36" outlineLevel="1">
      <c r="A126" s="994"/>
      <c r="B126" s="1069"/>
      <c r="C126" s="1181"/>
      <c r="D126" s="131" t="s">
        <v>410</v>
      </c>
      <c r="E126" s="64" t="s">
        <v>408</v>
      </c>
      <c r="F126" s="21"/>
      <c r="G126" s="23">
        <v>1440</v>
      </c>
      <c r="H126" s="9">
        <f>G125+G125*(1-0.2)</f>
        <v>1440</v>
      </c>
      <c r="I126" s="308"/>
      <c r="J126" s="308"/>
      <c r="K126" s="308"/>
      <c r="L126" s="308"/>
      <c r="Z126" s="736"/>
    </row>
    <row r="127" spans="1:26" s="9" customFormat="1" ht="36" outlineLevel="1">
      <c r="A127" s="994"/>
      <c r="B127" s="1069"/>
      <c r="C127" s="1181"/>
      <c r="D127" s="131" t="s">
        <v>411</v>
      </c>
      <c r="E127" s="64" t="s">
        <v>409</v>
      </c>
      <c r="F127" s="21"/>
      <c r="G127" s="23">
        <v>1842</v>
      </c>
      <c r="H127" s="9">
        <f>G125+G125*(1-0.2)+G125*(1-0.5)</f>
        <v>1840</v>
      </c>
      <c r="I127" s="308"/>
      <c r="J127" s="308"/>
      <c r="K127" s="308"/>
      <c r="L127" s="308"/>
      <c r="Z127" s="736"/>
    </row>
    <row r="128" spans="1:26" s="9" customFormat="1" ht="36.75" outlineLevel="1" thickBot="1">
      <c r="A128" s="994"/>
      <c r="B128" s="1185"/>
      <c r="C128" s="1182"/>
      <c r="D128" s="132" t="s">
        <v>412</v>
      </c>
      <c r="E128" s="65" t="s">
        <v>407</v>
      </c>
      <c r="F128" s="66"/>
      <c r="G128" s="67">
        <v>720</v>
      </c>
      <c r="H128" s="9">
        <f>G125*(1-0.1)</f>
        <v>720</v>
      </c>
      <c r="I128" s="308"/>
      <c r="J128" s="308"/>
      <c r="K128" s="308"/>
      <c r="L128" s="308"/>
      <c r="Z128" s="736"/>
    </row>
    <row r="129" spans="1:26" s="9" customFormat="1" ht="36" outlineLevel="1">
      <c r="A129" s="994"/>
      <c r="B129" s="1179" t="s">
        <v>264</v>
      </c>
      <c r="C129" s="1180" t="s">
        <v>253</v>
      </c>
      <c r="D129" s="130" t="s">
        <v>419</v>
      </c>
      <c r="E129" s="62" t="s">
        <v>407</v>
      </c>
      <c r="F129" s="11"/>
      <c r="G129" s="63">
        <v>450</v>
      </c>
      <c r="I129" s="308"/>
      <c r="J129" s="308"/>
      <c r="K129" s="308"/>
      <c r="L129" s="308"/>
      <c r="Z129" s="736"/>
    </row>
    <row r="130" spans="1:26" s="9" customFormat="1" ht="36" outlineLevel="1">
      <c r="A130" s="994"/>
      <c r="B130" s="1069"/>
      <c r="C130" s="1181"/>
      <c r="D130" s="131" t="s">
        <v>410</v>
      </c>
      <c r="E130" s="64" t="s">
        <v>408</v>
      </c>
      <c r="F130" s="21"/>
      <c r="G130" s="23">
        <v>810</v>
      </c>
      <c r="H130" s="9">
        <f>G129+G129*(1-0.2)</f>
        <v>810</v>
      </c>
      <c r="I130" s="308"/>
      <c r="J130" s="308"/>
      <c r="K130" s="308"/>
      <c r="L130" s="308"/>
      <c r="Z130" s="736"/>
    </row>
    <row r="131" spans="1:26" s="9" customFormat="1" ht="36" outlineLevel="1">
      <c r="A131" s="994"/>
      <c r="B131" s="1069"/>
      <c r="C131" s="1181"/>
      <c r="D131" s="131" t="s">
        <v>411</v>
      </c>
      <c r="E131" s="64" t="s">
        <v>409</v>
      </c>
      <c r="F131" s="21"/>
      <c r="G131" s="23">
        <v>1035</v>
      </c>
      <c r="H131" s="9">
        <f>G129+G129*(1-0.2)+G129*(1-0.5)</f>
        <v>1035</v>
      </c>
      <c r="I131" s="308"/>
      <c r="J131" s="308"/>
      <c r="K131" s="308"/>
      <c r="L131" s="308"/>
      <c r="Z131" s="736"/>
    </row>
    <row r="132" spans="1:26" s="9" customFormat="1" ht="36.75" outlineLevel="1" thickBot="1">
      <c r="A132" s="994"/>
      <c r="B132" s="1069"/>
      <c r="C132" s="1182"/>
      <c r="D132" s="132" t="s">
        <v>412</v>
      </c>
      <c r="E132" s="65" t="s">
        <v>407</v>
      </c>
      <c r="F132" s="66"/>
      <c r="G132" s="67">
        <v>405</v>
      </c>
      <c r="H132" s="9">
        <f>G129*(1-0.1)</f>
        <v>405</v>
      </c>
      <c r="I132" s="308"/>
      <c r="J132" s="308"/>
      <c r="K132" s="308"/>
      <c r="L132" s="308"/>
      <c r="Z132" s="736"/>
    </row>
    <row r="133" spans="1:26" s="9" customFormat="1" ht="36" outlineLevel="1">
      <c r="A133" s="994"/>
      <c r="B133" s="1069"/>
      <c r="C133" s="1180" t="s">
        <v>266</v>
      </c>
      <c r="D133" s="130" t="s">
        <v>419</v>
      </c>
      <c r="E133" s="62" t="s">
        <v>407</v>
      </c>
      <c r="F133" s="11"/>
      <c r="G133" s="63">
        <v>1000</v>
      </c>
      <c r="I133" s="308"/>
      <c r="J133" s="308"/>
      <c r="K133" s="308"/>
      <c r="L133" s="308"/>
      <c r="Z133" s="736"/>
    </row>
    <row r="134" spans="1:26" s="9" customFormat="1" ht="36" outlineLevel="1">
      <c r="A134" s="994"/>
      <c r="B134" s="1069"/>
      <c r="C134" s="1181"/>
      <c r="D134" s="131" t="s">
        <v>410</v>
      </c>
      <c r="E134" s="64" t="s">
        <v>408</v>
      </c>
      <c r="F134" s="21"/>
      <c r="G134" s="23">
        <v>1800</v>
      </c>
      <c r="H134" s="9">
        <f>G133+G133*(1-0.2)</f>
        <v>1800</v>
      </c>
      <c r="I134" s="308"/>
      <c r="J134" s="308"/>
      <c r="K134" s="308"/>
      <c r="L134" s="308"/>
      <c r="Z134" s="736"/>
    </row>
    <row r="135" spans="1:26" s="9" customFormat="1" ht="36" outlineLevel="1">
      <c r="A135" s="994"/>
      <c r="B135" s="1069"/>
      <c r="C135" s="1181"/>
      <c r="D135" s="131" t="s">
        <v>411</v>
      </c>
      <c r="E135" s="64" t="s">
        <v>409</v>
      </c>
      <c r="F135" s="21"/>
      <c r="G135" s="23">
        <v>2301</v>
      </c>
      <c r="H135" s="9">
        <f>G133+G133*(1-0.2)+G133*(1-0.5)</f>
        <v>2300</v>
      </c>
      <c r="I135" s="308"/>
      <c r="J135" s="308"/>
      <c r="K135" s="308"/>
      <c r="L135" s="308"/>
      <c r="Z135" s="736"/>
    </row>
    <row r="136" spans="1:26" s="9" customFormat="1" ht="36.75" outlineLevel="1" thickBot="1">
      <c r="A136" s="1186"/>
      <c r="B136" s="1072"/>
      <c r="C136" s="1182"/>
      <c r="D136" s="132" t="s">
        <v>412</v>
      </c>
      <c r="E136" s="65" t="s">
        <v>407</v>
      </c>
      <c r="F136" s="66"/>
      <c r="G136" s="67">
        <v>900</v>
      </c>
      <c r="H136" s="9">
        <f>G133*(1-0.1)</f>
        <v>900</v>
      </c>
      <c r="I136" s="308"/>
      <c r="J136" s="308"/>
      <c r="K136" s="308"/>
      <c r="L136" s="308"/>
      <c r="Z136" s="736"/>
    </row>
    <row r="137" spans="1:26" s="9" customFormat="1" ht="18.75" outlineLevel="1" thickBot="1">
      <c r="A137" s="1006">
        <f>A96+1</f>
        <v>2</v>
      </c>
      <c r="B137" s="1064" t="s">
        <v>384</v>
      </c>
      <c r="C137" s="811"/>
      <c r="D137" s="1178"/>
      <c r="E137" s="45"/>
      <c r="F137" s="1183"/>
      <c r="G137" s="1156"/>
      <c r="H137" s="56"/>
      <c r="I137" s="308"/>
      <c r="J137" s="308"/>
      <c r="K137" s="308"/>
      <c r="L137" s="308"/>
      <c r="Z137" s="736"/>
    </row>
    <row r="138" spans="1:26" s="9" customFormat="1" ht="18" outlineLevel="1">
      <c r="A138" s="1006"/>
      <c r="B138" s="957"/>
      <c r="C138" s="1184" t="s">
        <v>252</v>
      </c>
      <c r="D138" s="69" t="s">
        <v>120</v>
      </c>
      <c r="E138" s="70" t="s">
        <v>146</v>
      </c>
      <c r="F138" s="71"/>
      <c r="G138" s="12">
        <v>3000</v>
      </c>
      <c r="I138" s="308"/>
      <c r="J138" s="308"/>
      <c r="K138" s="308"/>
      <c r="L138" s="308"/>
      <c r="Z138" s="736"/>
    </row>
    <row r="139" spans="1:26" s="9" customFormat="1" ht="18" outlineLevel="1">
      <c r="A139" s="1006"/>
      <c r="B139" s="849"/>
      <c r="C139" s="1174"/>
      <c r="D139" s="72" t="s">
        <v>276</v>
      </c>
      <c r="E139" s="73" t="s">
        <v>146</v>
      </c>
      <c r="F139" s="74"/>
      <c r="G139" s="18">
        <v>5000</v>
      </c>
      <c r="I139" s="308"/>
      <c r="J139" s="308"/>
      <c r="K139" s="308"/>
      <c r="L139" s="308"/>
      <c r="Z139" s="736"/>
    </row>
    <row r="140" spans="1:26" s="9" customFormat="1" ht="18" outlineLevel="1">
      <c r="A140" s="1006"/>
      <c r="B140" s="849"/>
      <c r="C140" s="1174" t="s">
        <v>414</v>
      </c>
      <c r="D140" s="72" t="s">
        <v>253</v>
      </c>
      <c r="E140" s="75" t="s">
        <v>146</v>
      </c>
      <c r="F140" s="76"/>
      <c r="G140" s="18">
        <v>3000</v>
      </c>
      <c r="I140" s="308"/>
      <c r="J140" s="308"/>
      <c r="K140" s="308"/>
      <c r="L140" s="308"/>
      <c r="Z140" s="736"/>
    </row>
    <row r="141" spans="1:26" s="9" customFormat="1" ht="18" outlineLevel="1">
      <c r="A141" s="1006"/>
      <c r="B141" s="849"/>
      <c r="C141" s="1174"/>
      <c r="D141" s="72" t="s">
        <v>254</v>
      </c>
      <c r="E141" s="75" t="s">
        <v>146</v>
      </c>
      <c r="F141" s="76"/>
      <c r="G141" s="18">
        <v>6500</v>
      </c>
      <c r="I141" s="308"/>
      <c r="J141" s="308"/>
      <c r="K141" s="308"/>
      <c r="L141" s="308"/>
      <c r="Z141" s="736"/>
    </row>
    <row r="142" spans="1:26" s="9" customFormat="1" ht="18" outlineLevel="1">
      <c r="A142" s="1006"/>
      <c r="B142" s="849"/>
      <c r="C142" s="1174"/>
      <c r="D142" s="72" t="s">
        <v>255</v>
      </c>
      <c r="E142" s="75" t="s">
        <v>146</v>
      </c>
      <c r="F142" s="76"/>
      <c r="G142" s="18">
        <v>5000</v>
      </c>
      <c r="I142" s="308"/>
      <c r="J142" s="308"/>
      <c r="K142" s="308"/>
      <c r="L142" s="308"/>
      <c r="Z142" s="736"/>
    </row>
    <row r="143" spans="1:26" s="9" customFormat="1" ht="18" outlineLevel="1">
      <c r="A143" s="1006"/>
      <c r="B143" s="849"/>
      <c r="C143" s="1174" t="s">
        <v>415</v>
      </c>
      <c r="D143" s="72" t="s">
        <v>256</v>
      </c>
      <c r="E143" s="75" t="s">
        <v>146</v>
      </c>
      <c r="F143" s="76"/>
      <c r="G143" s="18">
        <v>3000</v>
      </c>
      <c r="I143" s="308"/>
      <c r="J143" s="308"/>
      <c r="K143" s="308"/>
      <c r="L143" s="308"/>
      <c r="Z143" s="736"/>
    </row>
    <row r="144" spans="1:26" s="9" customFormat="1" ht="18" outlineLevel="1">
      <c r="A144" s="1006"/>
      <c r="B144" s="849"/>
      <c r="C144" s="1174"/>
      <c r="D144" s="72" t="s">
        <v>257</v>
      </c>
      <c r="E144" s="75" t="s">
        <v>146</v>
      </c>
      <c r="F144" s="76"/>
      <c r="G144" s="18">
        <v>6500</v>
      </c>
      <c r="I144" s="308"/>
      <c r="J144" s="308"/>
      <c r="K144" s="308"/>
      <c r="L144" s="308"/>
      <c r="Z144" s="736"/>
    </row>
    <row r="145" spans="1:26" s="9" customFormat="1" ht="18" outlineLevel="1">
      <c r="A145" s="1006"/>
      <c r="B145" s="849"/>
      <c r="C145" s="1174"/>
      <c r="D145" s="72" t="s">
        <v>255</v>
      </c>
      <c r="E145" s="75" t="s">
        <v>146</v>
      </c>
      <c r="F145" s="76"/>
      <c r="G145" s="18">
        <v>5000</v>
      </c>
      <c r="I145" s="308"/>
      <c r="J145" s="308"/>
      <c r="K145" s="308"/>
      <c r="L145" s="308"/>
      <c r="Z145" s="736"/>
    </row>
    <row r="146" spans="1:26" s="9" customFormat="1" ht="18" outlineLevel="1">
      <c r="A146" s="1006"/>
      <c r="B146" s="849"/>
      <c r="C146" s="1174" t="s">
        <v>264</v>
      </c>
      <c r="D146" s="72" t="s">
        <v>253</v>
      </c>
      <c r="E146" s="75" t="s">
        <v>146</v>
      </c>
      <c r="F146" s="76"/>
      <c r="G146" s="18">
        <v>3000</v>
      </c>
      <c r="I146" s="308"/>
      <c r="J146" s="308"/>
      <c r="K146" s="308"/>
      <c r="L146" s="308"/>
      <c r="Z146" s="736"/>
    </row>
    <row r="147" spans="1:26" s="9" customFormat="1" ht="18.75" outlineLevel="1" thickBot="1">
      <c r="A147" s="1006"/>
      <c r="B147" s="1175"/>
      <c r="C147" s="1176"/>
      <c r="D147" s="77" t="s">
        <v>266</v>
      </c>
      <c r="E147" s="78" t="s">
        <v>146</v>
      </c>
      <c r="F147" s="79"/>
      <c r="G147" s="80">
        <v>6500</v>
      </c>
      <c r="I147" s="308"/>
      <c r="J147" s="308"/>
      <c r="K147" s="308"/>
      <c r="L147" s="308"/>
      <c r="Z147" s="736"/>
    </row>
    <row r="148" spans="1:26" s="9" customFormat="1" ht="18.75" outlineLevel="1" thickBot="1">
      <c r="A148" s="1021">
        <f>A137+1</f>
        <v>3</v>
      </c>
      <c r="B148" s="1064" t="s">
        <v>385</v>
      </c>
      <c r="C148" s="811"/>
      <c r="D148" s="1178"/>
      <c r="E148" s="13"/>
      <c r="F148" s="755"/>
      <c r="G148" s="1156"/>
      <c r="H148" s="56"/>
      <c r="I148" s="308"/>
      <c r="J148" s="308"/>
      <c r="K148" s="308"/>
      <c r="L148" s="308"/>
      <c r="Z148" s="736"/>
    </row>
    <row r="149" spans="1:26" s="9" customFormat="1" ht="18" outlineLevel="1">
      <c r="A149" s="994"/>
      <c r="B149" s="1157" t="s">
        <v>134</v>
      </c>
      <c r="C149" s="1160" t="s">
        <v>392</v>
      </c>
      <c r="D149" s="69" t="s">
        <v>120</v>
      </c>
      <c r="E149" s="73" t="s">
        <v>290</v>
      </c>
      <c r="F149" s="74"/>
      <c r="G149" s="12">
        <v>4800</v>
      </c>
      <c r="I149" s="308"/>
      <c r="J149" s="308"/>
      <c r="K149" s="308"/>
      <c r="L149" s="308"/>
      <c r="Z149" s="736"/>
    </row>
    <row r="150" spans="1:26" s="9" customFormat="1" ht="18" outlineLevel="1">
      <c r="A150" s="994"/>
      <c r="B150" s="1158"/>
      <c r="C150" s="1161"/>
      <c r="D150" s="72" t="s">
        <v>276</v>
      </c>
      <c r="E150" s="73" t="s">
        <v>290</v>
      </c>
      <c r="F150" s="74"/>
      <c r="G150" s="18">
        <v>6200</v>
      </c>
      <c r="I150" s="308"/>
      <c r="J150" s="308"/>
      <c r="K150" s="308"/>
      <c r="L150" s="308"/>
      <c r="Z150" s="736"/>
    </row>
    <row r="151" spans="1:26" s="9" customFormat="1" ht="18" outlineLevel="1">
      <c r="A151" s="994"/>
      <c r="B151" s="1158"/>
      <c r="C151" s="1162" t="s">
        <v>393</v>
      </c>
      <c r="D151" s="72" t="s">
        <v>120</v>
      </c>
      <c r="E151" s="73" t="s">
        <v>291</v>
      </c>
      <c r="F151" s="74"/>
      <c r="G151" s="18">
        <v>3900</v>
      </c>
      <c r="I151" s="308"/>
      <c r="J151" s="308"/>
      <c r="K151" s="308"/>
      <c r="L151" s="308"/>
      <c r="Z151" s="736"/>
    </row>
    <row r="152" spans="1:26" s="9" customFormat="1" ht="18.75" outlineLevel="1" thickBot="1">
      <c r="A152" s="994"/>
      <c r="B152" s="1159"/>
      <c r="C152" s="1163"/>
      <c r="D152" s="77" t="s">
        <v>276</v>
      </c>
      <c r="E152" s="73" t="s">
        <v>291</v>
      </c>
      <c r="F152" s="74"/>
      <c r="G152" s="18">
        <v>4600</v>
      </c>
      <c r="I152" s="308"/>
      <c r="J152" s="308"/>
      <c r="K152" s="308"/>
      <c r="L152" s="308"/>
      <c r="Z152" s="736"/>
    </row>
    <row r="153" spans="1:26" s="9" customFormat="1" ht="18" outlineLevel="1">
      <c r="A153" s="917"/>
      <c r="B153" s="1164" t="s">
        <v>135</v>
      </c>
      <c r="C153" s="1167" t="s">
        <v>392</v>
      </c>
      <c r="D153" s="69" t="s">
        <v>120</v>
      </c>
      <c r="E153" s="73" t="s">
        <v>290</v>
      </c>
      <c r="F153" s="74"/>
      <c r="G153" s="18">
        <v>8600</v>
      </c>
      <c r="I153" s="308"/>
      <c r="J153" s="308"/>
      <c r="K153" s="308"/>
      <c r="L153" s="308"/>
      <c r="Z153" s="736"/>
    </row>
    <row r="154" spans="1:26" s="9" customFormat="1" ht="18" outlineLevel="1">
      <c r="A154" s="917"/>
      <c r="B154" s="1165"/>
      <c r="C154" s="1168"/>
      <c r="D154" s="72" t="s">
        <v>276</v>
      </c>
      <c r="E154" s="73" t="s">
        <v>290</v>
      </c>
      <c r="F154" s="74"/>
      <c r="G154" s="18">
        <v>11400</v>
      </c>
      <c r="I154" s="308"/>
      <c r="J154" s="308"/>
      <c r="K154" s="308"/>
      <c r="L154" s="308"/>
      <c r="Z154" s="736"/>
    </row>
    <row r="155" spans="1:26" s="9" customFormat="1" ht="18" outlineLevel="1">
      <c r="A155" s="917"/>
      <c r="B155" s="1165"/>
      <c r="C155" s="1169" t="s">
        <v>393</v>
      </c>
      <c r="D155" s="72" t="s">
        <v>120</v>
      </c>
      <c r="E155" s="73" t="s">
        <v>291</v>
      </c>
      <c r="F155" s="74"/>
      <c r="G155" s="18">
        <v>5000</v>
      </c>
      <c r="I155" s="308"/>
      <c r="J155" s="308"/>
      <c r="K155" s="308"/>
      <c r="L155" s="308"/>
      <c r="Z155" s="736"/>
    </row>
    <row r="156" spans="1:26" s="9" customFormat="1" ht="18" outlineLevel="1">
      <c r="A156" s="917"/>
      <c r="B156" s="1165"/>
      <c r="C156" s="1168"/>
      <c r="D156" s="72" t="s">
        <v>276</v>
      </c>
      <c r="E156" s="73" t="s">
        <v>291</v>
      </c>
      <c r="F156" s="74"/>
      <c r="G156" s="18">
        <v>8200</v>
      </c>
      <c r="I156" s="308"/>
      <c r="J156" s="308"/>
      <c r="K156" s="308"/>
      <c r="L156" s="308"/>
      <c r="Z156" s="736"/>
    </row>
    <row r="157" spans="1:26" s="9" customFormat="1" ht="18" outlineLevel="1">
      <c r="A157" s="917"/>
      <c r="B157" s="1165"/>
      <c r="C157" s="1170" t="s">
        <v>416</v>
      </c>
      <c r="D157" s="72" t="s">
        <v>253</v>
      </c>
      <c r="E157" s="75" t="s">
        <v>146</v>
      </c>
      <c r="F157" s="76"/>
      <c r="G157" s="18">
        <v>3000</v>
      </c>
      <c r="I157" s="308"/>
      <c r="J157" s="308"/>
      <c r="K157" s="308"/>
      <c r="L157" s="308"/>
      <c r="Z157" s="736"/>
    </row>
    <row r="158" spans="1:26" s="9" customFormat="1" ht="18" outlineLevel="1">
      <c r="A158" s="917"/>
      <c r="B158" s="1165"/>
      <c r="C158" s="1171"/>
      <c r="D158" s="72" t="s">
        <v>254</v>
      </c>
      <c r="E158" s="75" t="s">
        <v>146</v>
      </c>
      <c r="F158" s="76"/>
      <c r="G158" s="18">
        <v>6500</v>
      </c>
      <c r="I158" s="308"/>
      <c r="J158" s="308"/>
      <c r="K158" s="308"/>
      <c r="L158" s="308"/>
      <c r="Z158" s="736"/>
    </row>
    <row r="159" spans="1:26" s="9" customFormat="1" ht="18" outlineLevel="1">
      <c r="A159" s="917"/>
      <c r="B159" s="1165"/>
      <c r="C159" s="1172" t="s">
        <v>417</v>
      </c>
      <c r="D159" s="72" t="s">
        <v>256</v>
      </c>
      <c r="E159" s="75" t="s">
        <v>146</v>
      </c>
      <c r="F159" s="76"/>
      <c r="G159" s="18">
        <v>3000</v>
      </c>
      <c r="I159" s="308"/>
      <c r="J159" s="308"/>
      <c r="K159" s="308"/>
      <c r="L159" s="308"/>
      <c r="Z159" s="736"/>
    </row>
    <row r="160" spans="1:26" s="9" customFormat="1" ht="18" outlineLevel="1">
      <c r="A160" s="917"/>
      <c r="B160" s="1165"/>
      <c r="C160" s="1172"/>
      <c r="D160" s="72" t="s">
        <v>257</v>
      </c>
      <c r="E160" s="75" t="s">
        <v>146</v>
      </c>
      <c r="F160" s="76"/>
      <c r="G160" s="18">
        <v>6500</v>
      </c>
      <c r="I160" s="308"/>
      <c r="J160" s="308"/>
      <c r="K160" s="308"/>
      <c r="L160" s="308"/>
      <c r="Z160" s="736"/>
    </row>
    <row r="161" spans="1:26" s="9" customFormat="1" ht="18" outlineLevel="1">
      <c r="A161" s="917"/>
      <c r="B161" s="1165"/>
      <c r="C161" s="1172"/>
      <c r="D161" s="72" t="s">
        <v>255</v>
      </c>
      <c r="E161" s="75" t="s">
        <v>146</v>
      </c>
      <c r="F161" s="76"/>
      <c r="G161" s="18">
        <v>5000</v>
      </c>
      <c r="I161" s="308"/>
      <c r="J161" s="308"/>
      <c r="K161" s="308"/>
      <c r="L161" s="308"/>
      <c r="Z161" s="736"/>
    </row>
    <row r="162" spans="1:26" s="9" customFormat="1" ht="18" outlineLevel="1">
      <c r="A162" s="917"/>
      <c r="B162" s="1165"/>
      <c r="C162" s="1172" t="s">
        <v>264</v>
      </c>
      <c r="D162" s="72" t="s">
        <v>253</v>
      </c>
      <c r="E162" s="75" t="s">
        <v>146</v>
      </c>
      <c r="F162" s="76"/>
      <c r="G162" s="18">
        <v>3000</v>
      </c>
      <c r="I162" s="308"/>
      <c r="J162" s="308"/>
      <c r="K162" s="308"/>
      <c r="L162" s="308"/>
      <c r="Z162" s="736"/>
    </row>
    <row r="163" spans="1:26" s="9" customFormat="1" ht="18.75" outlineLevel="1" thickBot="1">
      <c r="A163" s="1177"/>
      <c r="B163" s="1166"/>
      <c r="C163" s="1173"/>
      <c r="D163" s="77" t="s">
        <v>266</v>
      </c>
      <c r="E163" s="78" t="s">
        <v>146</v>
      </c>
      <c r="F163" s="79"/>
      <c r="G163" s="80">
        <v>6500</v>
      </c>
      <c r="I163" s="308"/>
      <c r="J163" s="308"/>
      <c r="K163" s="308"/>
      <c r="L163" s="308"/>
      <c r="Z163" s="736"/>
    </row>
    <row r="164" spans="1:26" s="9" customFormat="1" ht="18" outlineLevel="1">
      <c r="A164" s="1150" t="s">
        <v>648</v>
      </c>
      <c r="B164" s="1090"/>
      <c r="C164" s="1090"/>
      <c r="D164" s="1090"/>
      <c r="E164" s="1090"/>
      <c r="F164" s="1090"/>
      <c r="G164" s="1090"/>
      <c r="I164" s="308"/>
      <c r="J164" s="308"/>
      <c r="K164" s="308"/>
      <c r="L164" s="308"/>
      <c r="Z164" s="736"/>
    </row>
    <row r="165" spans="1:26" s="9" customFormat="1" ht="18" outlineLevel="1">
      <c r="A165" s="1150" t="s">
        <v>420</v>
      </c>
      <c r="B165" s="1090"/>
      <c r="C165" s="1090"/>
      <c r="D165" s="1090"/>
      <c r="E165" s="1090"/>
      <c r="F165" s="1090"/>
      <c r="G165" s="1090"/>
      <c r="I165" s="308"/>
      <c r="J165" s="308"/>
      <c r="K165" s="308"/>
      <c r="L165" s="308"/>
      <c r="Z165" s="736"/>
    </row>
    <row r="166" spans="1:26" s="9" customFormat="1" ht="18" outlineLevel="1">
      <c r="A166" s="1150" t="s">
        <v>413</v>
      </c>
      <c r="B166" s="1090"/>
      <c r="C166" s="1090"/>
      <c r="D166" s="1090"/>
      <c r="E166" s="1090"/>
      <c r="F166" s="1090"/>
      <c r="G166" s="1090"/>
      <c r="I166" s="308"/>
      <c r="J166" s="308"/>
      <c r="K166" s="308"/>
      <c r="L166" s="308"/>
      <c r="Z166" s="736"/>
    </row>
    <row r="167" spans="1:26" s="9" customFormat="1" ht="18" outlineLevel="1">
      <c r="A167" s="1150" t="s">
        <v>406</v>
      </c>
      <c r="B167" s="1090"/>
      <c r="C167" s="1090"/>
      <c r="D167" s="1090"/>
      <c r="E167" s="1090"/>
      <c r="F167" s="1090"/>
      <c r="G167" s="1090"/>
      <c r="I167" s="308"/>
      <c r="J167" s="308"/>
      <c r="K167" s="308"/>
      <c r="L167" s="308"/>
      <c r="Z167" s="736"/>
    </row>
    <row r="168" spans="1:26" s="9" customFormat="1" ht="18.75" outlineLevel="1" thickBot="1">
      <c r="A168" s="197"/>
      <c r="B168" s="193"/>
      <c r="C168" s="193"/>
      <c r="D168" s="193"/>
      <c r="E168" s="193"/>
      <c r="F168" s="193"/>
      <c r="G168" s="193"/>
      <c r="I168" s="308"/>
      <c r="J168" s="308"/>
      <c r="K168" s="308"/>
      <c r="L168" s="308"/>
      <c r="Z168" s="736"/>
    </row>
    <row r="169" spans="1:26" s="9" customFormat="1" ht="18.75" outlineLevel="1" thickBot="1">
      <c r="A169" s="871" t="s">
        <v>138</v>
      </c>
      <c r="B169" s="1151"/>
      <c r="C169" s="1151"/>
      <c r="D169" s="1151"/>
      <c r="E169" s="1151"/>
      <c r="F169" s="1151"/>
      <c r="G169" s="1152"/>
      <c r="I169" s="308"/>
      <c r="J169" s="308"/>
      <c r="K169" s="308"/>
      <c r="L169" s="308"/>
      <c r="Z169" s="738" t="s">
        <v>1112</v>
      </c>
    </row>
    <row r="170" spans="1:26" s="9" customFormat="1" ht="18.75" outlineLevel="1" thickBot="1">
      <c r="A170" s="1153" t="s">
        <v>325</v>
      </c>
      <c r="B170" s="1097"/>
      <c r="C170" s="1097"/>
      <c r="D170" s="1097"/>
      <c r="E170" s="1097"/>
      <c r="F170" s="1154"/>
      <c r="G170" s="1155"/>
      <c r="I170" s="308"/>
      <c r="J170" s="308"/>
      <c r="K170" s="308"/>
      <c r="L170" s="308"/>
      <c r="Z170" s="738"/>
    </row>
    <row r="171" spans="1:26" s="9" customFormat="1" ht="20.25" outlineLevel="1">
      <c r="A171" s="1144">
        <v>1</v>
      </c>
      <c r="B171" s="1022" t="s">
        <v>540</v>
      </c>
      <c r="C171" s="1023"/>
      <c r="D171" s="1024"/>
      <c r="E171" s="68"/>
      <c r="F171" s="182"/>
      <c r="G171" s="172"/>
      <c r="I171" s="308"/>
      <c r="J171" s="308"/>
      <c r="K171" s="308"/>
      <c r="L171" s="308"/>
      <c r="Z171" s="738"/>
    </row>
    <row r="172" spans="1:26" s="9" customFormat="1" ht="18" outlineLevel="1">
      <c r="A172" s="1145"/>
      <c r="B172" s="82"/>
      <c r="C172" s="30" t="s">
        <v>190</v>
      </c>
      <c r="D172" s="49"/>
      <c r="E172" s="176" t="s">
        <v>233</v>
      </c>
      <c r="F172" s="101"/>
      <c r="G172" s="134">
        <v>400</v>
      </c>
      <c r="I172" s="308"/>
      <c r="J172" s="308"/>
      <c r="K172" s="308"/>
      <c r="L172" s="308"/>
      <c r="Z172" s="738"/>
    </row>
    <row r="173" spans="1:26" s="9" customFormat="1" ht="18" outlineLevel="1">
      <c r="A173" s="1146"/>
      <c r="B173" s="82"/>
      <c r="C173" s="30" t="s">
        <v>139</v>
      </c>
      <c r="D173" s="49"/>
      <c r="E173" s="176" t="s">
        <v>233</v>
      </c>
      <c r="F173" s="183"/>
      <c r="G173" s="134">
        <v>300</v>
      </c>
      <c r="I173" s="308"/>
      <c r="J173" s="308"/>
      <c r="K173" s="308"/>
      <c r="L173" s="308"/>
      <c r="Z173" s="738"/>
    </row>
    <row r="174" spans="1:26" s="9" customFormat="1" ht="20.25" outlineLevel="1">
      <c r="A174" s="108">
        <f>A171+1</f>
        <v>2</v>
      </c>
      <c r="B174" s="1115" t="s">
        <v>541</v>
      </c>
      <c r="C174" s="1128"/>
      <c r="D174" s="1129"/>
      <c r="E174" s="176" t="s">
        <v>244</v>
      </c>
      <c r="F174" s="183"/>
      <c r="G174" s="134">
        <v>200</v>
      </c>
      <c r="I174" s="308"/>
      <c r="J174" s="308"/>
      <c r="K174" s="308"/>
      <c r="L174" s="308"/>
      <c r="Z174" s="738"/>
    </row>
    <row r="175" spans="1:26" s="9" customFormat="1" ht="47.25" customHeight="1" outlineLevel="1">
      <c r="A175" s="1147">
        <f>A174+1</f>
        <v>3</v>
      </c>
      <c r="B175" s="1027" t="s">
        <v>1114</v>
      </c>
      <c r="C175" s="965"/>
      <c r="D175" s="1028"/>
      <c r="E175" s="176"/>
      <c r="F175" s="101"/>
      <c r="G175" s="177"/>
      <c r="I175" s="308"/>
      <c r="J175" s="308"/>
      <c r="K175" s="308"/>
      <c r="L175" s="308"/>
      <c r="Z175" s="738"/>
    </row>
    <row r="176" spans="1:26" s="9" customFormat="1" ht="18" outlineLevel="1">
      <c r="A176" s="1145"/>
      <c r="B176" s="82"/>
      <c r="C176" s="30" t="s">
        <v>364</v>
      </c>
      <c r="D176" s="49"/>
      <c r="E176" s="176" t="s">
        <v>233</v>
      </c>
      <c r="F176" s="101"/>
      <c r="G176" s="134">
        <v>350</v>
      </c>
      <c r="I176" s="308"/>
      <c r="J176" s="308"/>
      <c r="K176" s="308"/>
      <c r="L176" s="308"/>
      <c r="Z176" s="738"/>
    </row>
    <row r="177" spans="1:26" s="9" customFormat="1" ht="18.75" outlineLevel="1" thickBot="1">
      <c r="A177" s="1145"/>
      <c r="B177" s="85"/>
      <c r="C177" s="86" t="s">
        <v>235</v>
      </c>
      <c r="D177" s="87"/>
      <c r="E177" s="181" t="s">
        <v>233</v>
      </c>
      <c r="F177" s="420"/>
      <c r="G177" s="188">
        <v>250</v>
      </c>
      <c r="I177" s="308"/>
      <c r="J177" s="308"/>
      <c r="K177" s="308"/>
      <c r="L177" s="308"/>
      <c r="Z177" s="738"/>
    </row>
    <row r="178" spans="1:26" s="9" customFormat="1" ht="46.5" customHeight="1" outlineLevel="1" thickBot="1">
      <c r="A178" s="427">
        <f>A175+1</f>
        <v>4</v>
      </c>
      <c r="B178" s="1139" t="s">
        <v>542</v>
      </c>
      <c r="C178" s="1140"/>
      <c r="D178" s="1141"/>
      <c r="E178" s="428" t="s">
        <v>146</v>
      </c>
      <c r="F178" s="429"/>
      <c r="G178" s="430" t="s">
        <v>234</v>
      </c>
      <c r="I178" s="308"/>
      <c r="J178" s="308"/>
      <c r="K178" s="308"/>
      <c r="L178" s="308"/>
      <c r="Z178" s="425" t="str">
        <f>Z57</f>
        <v>аренда залов</v>
      </c>
    </row>
    <row r="179" spans="1:26" s="9" customFormat="1" ht="18" outlineLevel="1">
      <c r="A179" s="1148">
        <f>A178+1</f>
        <v>5</v>
      </c>
      <c r="B179" s="920" t="s">
        <v>184</v>
      </c>
      <c r="C179" s="1142"/>
      <c r="D179" s="1142"/>
      <c r="E179" s="54"/>
      <c r="F179" s="186"/>
      <c r="G179" s="426"/>
      <c r="I179" s="308"/>
      <c r="J179" s="308"/>
      <c r="K179" s="308"/>
      <c r="L179" s="308"/>
      <c r="Z179" s="738" t="str">
        <f>Z169</f>
        <v>спа услуги</v>
      </c>
    </row>
    <row r="180" spans="1:26" s="9" customFormat="1" ht="18" outlineLevel="1">
      <c r="A180" s="1148"/>
      <c r="B180" s="82"/>
      <c r="C180" s="30" t="s">
        <v>179</v>
      </c>
      <c r="D180" s="49"/>
      <c r="E180" s="54" t="s">
        <v>146</v>
      </c>
      <c r="F180" s="183"/>
      <c r="G180" s="178">
        <v>40</v>
      </c>
      <c r="I180" s="308"/>
      <c r="J180" s="308"/>
      <c r="K180" s="308"/>
      <c r="L180" s="308"/>
      <c r="Z180" s="738"/>
    </row>
    <row r="181" spans="1:26" s="9" customFormat="1" ht="18" outlineLevel="1">
      <c r="A181" s="1148"/>
      <c r="B181" s="82"/>
      <c r="C181" s="30" t="s">
        <v>180</v>
      </c>
      <c r="D181" s="49"/>
      <c r="E181" s="22" t="s">
        <v>146</v>
      </c>
      <c r="F181" s="183"/>
      <c r="G181" s="178">
        <v>30</v>
      </c>
      <c r="I181" s="308"/>
      <c r="J181" s="308"/>
      <c r="K181" s="308"/>
      <c r="L181" s="308"/>
      <c r="Z181" s="738"/>
    </row>
    <row r="182" spans="1:26" s="9" customFormat="1" ht="18" outlineLevel="1">
      <c r="A182" s="1148"/>
      <c r="B182" s="82"/>
      <c r="C182" s="30" t="s">
        <v>198</v>
      </c>
      <c r="D182" s="49"/>
      <c r="E182" s="22" t="s">
        <v>146</v>
      </c>
      <c r="F182" s="183"/>
      <c r="G182" s="178">
        <v>50</v>
      </c>
      <c r="I182" s="308"/>
      <c r="J182" s="308"/>
      <c r="K182" s="308"/>
      <c r="L182" s="308"/>
      <c r="Z182" s="738"/>
    </row>
    <row r="183" spans="1:26" s="9" customFormat="1" ht="18" outlineLevel="1">
      <c r="A183" s="1148"/>
      <c r="B183" s="82"/>
      <c r="C183" s="30" t="s">
        <v>181</v>
      </c>
      <c r="D183" s="49"/>
      <c r="E183" s="22" t="s">
        <v>146</v>
      </c>
      <c r="F183" s="183"/>
      <c r="G183" s="178">
        <v>30</v>
      </c>
      <c r="I183" s="308"/>
      <c r="J183" s="308"/>
      <c r="K183" s="308"/>
      <c r="L183" s="308"/>
      <c r="Z183" s="738"/>
    </row>
    <row r="184" spans="1:26" s="9" customFormat="1" ht="18" outlineLevel="1">
      <c r="A184" s="1148"/>
      <c r="B184" s="82"/>
      <c r="C184" s="30" t="s">
        <v>196</v>
      </c>
      <c r="D184" s="49"/>
      <c r="E184" s="22" t="s">
        <v>146</v>
      </c>
      <c r="F184" s="183"/>
      <c r="G184" s="178">
        <v>30</v>
      </c>
      <c r="I184" s="308"/>
      <c r="J184" s="308"/>
      <c r="K184" s="308"/>
      <c r="L184" s="308"/>
      <c r="Z184" s="738"/>
    </row>
    <row r="185" spans="1:26" s="9" customFormat="1" ht="18">
      <c r="A185" s="1148"/>
      <c r="B185" s="82"/>
      <c r="C185" s="30" t="s">
        <v>182</v>
      </c>
      <c r="D185" s="49"/>
      <c r="E185" s="22" t="s">
        <v>146</v>
      </c>
      <c r="F185" s="183"/>
      <c r="G185" s="178">
        <v>30</v>
      </c>
      <c r="I185" s="308"/>
      <c r="J185" s="308"/>
      <c r="K185" s="308"/>
      <c r="L185" s="308"/>
      <c r="Z185" s="738"/>
    </row>
    <row r="186" spans="1:26" s="9" customFormat="1" ht="18" outlineLevel="1">
      <c r="A186" s="1148"/>
      <c r="B186" s="82"/>
      <c r="C186" s="30" t="s">
        <v>197</v>
      </c>
      <c r="D186" s="49"/>
      <c r="E186" s="22" t="s">
        <v>146</v>
      </c>
      <c r="F186" s="183"/>
      <c r="G186" s="189">
        <v>50</v>
      </c>
      <c r="I186" s="308"/>
      <c r="J186" s="308"/>
      <c r="K186" s="308"/>
      <c r="L186" s="308"/>
      <c r="Z186" s="738"/>
    </row>
    <row r="187" spans="1:26" s="9" customFormat="1" ht="18" outlineLevel="1">
      <c r="A187" s="1148"/>
      <c r="B187" s="82"/>
      <c r="C187" s="30" t="s">
        <v>259</v>
      </c>
      <c r="D187" s="49"/>
      <c r="E187" s="22" t="s">
        <v>146</v>
      </c>
      <c r="F187" s="183"/>
      <c r="G187" s="189">
        <v>80</v>
      </c>
      <c r="I187" s="308"/>
      <c r="J187" s="308"/>
      <c r="K187" s="308"/>
      <c r="L187" s="308"/>
      <c r="Z187" s="738"/>
    </row>
    <row r="188" spans="1:26" s="9" customFormat="1" ht="18" outlineLevel="1">
      <c r="A188" s="1148"/>
      <c r="B188" s="82"/>
      <c r="C188" s="30" t="s">
        <v>260</v>
      </c>
      <c r="D188" s="49"/>
      <c r="E188" s="22" t="s">
        <v>146</v>
      </c>
      <c r="F188" s="183"/>
      <c r="G188" s="189">
        <v>40</v>
      </c>
      <c r="I188" s="308"/>
      <c r="J188" s="308"/>
      <c r="K188" s="308"/>
      <c r="L188" s="308"/>
      <c r="Z188" s="738"/>
    </row>
    <row r="189" spans="1:26" s="9" customFormat="1" ht="18" outlineLevel="1">
      <c r="A189" s="1148"/>
      <c r="B189" s="82"/>
      <c r="C189" s="30" t="s">
        <v>193</v>
      </c>
      <c r="D189" s="49"/>
      <c r="E189" s="22" t="s">
        <v>146</v>
      </c>
      <c r="F189" s="183"/>
      <c r="G189" s="173">
        <v>40</v>
      </c>
      <c r="I189" s="308"/>
      <c r="J189" s="308"/>
      <c r="K189" s="308"/>
      <c r="L189" s="308"/>
      <c r="Z189" s="738"/>
    </row>
    <row r="190" spans="1:26" s="9" customFormat="1" ht="18" outlineLevel="1">
      <c r="A190" s="1148"/>
      <c r="B190" s="82"/>
      <c r="C190" s="30" t="s">
        <v>194</v>
      </c>
      <c r="D190" s="49"/>
      <c r="E190" s="22" t="s">
        <v>146</v>
      </c>
      <c r="F190" s="183"/>
      <c r="G190" s="173">
        <v>80</v>
      </c>
      <c r="I190" s="308"/>
      <c r="J190" s="308"/>
      <c r="K190" s="308"/>
      <c r="L190" s="308"/>
      <c r="Z190" s="738"/>
    </row>
    <row r="191" spans="1:26" s="9" customFormat="1" ht="18" outlineLevel="1">
      <c r="A191" s="1149"/>
      <c r="B191" s="82"/>
      <c r="C191" s="30" t="s">
        <v>178</v>
      </c>
      <c r="D191" s="49"/>
      <c r="E191" s="22" t="s">
        <v>146</v>
      </c>
      <c r="F191" s="183"/>
      <c r="G191" s="189">
        <v>40</v>
      </c>
      <c r="I191" s="308"/>
      <c r="J191" s="308"/>
      <c r="K191" s="308"/>
      <c r="L191" s="308"/>
      <c r="Z191" s="738"/>
    </row>
    <row r="192" spans="1:26" s="9" customFormat="1" ht="18" outlineLevel="1">
      <c r="A192" s="422">
        <v>7</v>
      </c>
      <c r="B192" s="85" t="s">
        <v>1100</v>
      </c>
      <c r="C192" s="86"/>
      <c r="D192" s="87"/>
      <c r="E192" s="26" t="s">
        <v>329</v>
      </c>
      <c r="F192" s="420"/>
      <c r="G192" s="421">
        <v>50</v>
      </c>
      <c r="I192" s="308"/>
      <c r="J192" s="308"/>
      <c r="K192" s="308"/>
      <c r="L192" s="308"/>
      <c r="Z192" s="738"/>
    </row>
    <row r="193" spans="1:26" s="9" customFormat="1" ht="18" outlineLevel="1">
      <c r="A193" s="422">
        <f>A192+1</f>
        <v>8</v>
      </c>
      <c r="B193" s="85" t="s">
        <v>1101</v>
      </c>
      <c r="C193" s="86"/>
      <c r="D193" s="87"/>
      <c r="E193" s="26" t="s">
        <v>329</v>
      </c>
      <c r="F193" s="420"/>
      <c r="G193" s="421">
        <v>50</v>
      </c>
      <c r="I193" s="308"/>
      <c r="J193" s="308"/>
      <c r="K193" s="308"/>
      <c r="L193" s="308"/>
      <c r="Z193" s="738"/>
    </row>
    <row r="194" spans="1:26" s="9" customFormat="1" ht="18.75" outlineLevel="1" thickBot="1">
      <c r="A194" s="423">
        <f>A193+1</f>
        <v>9</v>
      </c>
      <c r="B194" s="93" t="s">
        <v>1102</v>
      </c>
      <c r="C194" s="33"/>
      <c r="D194" s="34"/>
      <c r="E194" s="233" t="s">
        <v>329</v>
      </c>
      <c r="F194" s="184"/>
      <c r="G194" s="174">
        <v>50</v>
      </c>
      <c r="I194" s="308"/>
      <c r="J194" s="308"/>
      <c r="K194" s="308"/>
      <c r="L194" s="308"/>
      <c r="Z194" s="738"/>
    </row>
    <row r="195" spans="1:26" s="1" customFormat="1" ht="54.75" customHeight="1" outlineLevel="1">
      <c r="A195" s="1143" t="s">
        <v>783</v>
      </c>
      <c r="B195" s="863"/>
      <c r="C195" s="863"/>
      <c r="D195" s="863"/>
      <c r="E195" s="863"/>
      <c r="F195" s="863"/>
      <c r="G195" s="864"/>
      <c r="I195" s="311"/>
      <c r="J195" s="311"/>
      <c r="K195" s="311"/>
      <c r="L195" s="311"/>
      <c r="Z195" s="738"/>
    </row>
    <row r="196" spans="1:26" s="1" customFormat="1" ht="39" customHeight="1" outlineLevel="1">
      <c r="A196" s="1089" t="s">
        <v>784</v>
      </c>
      <c r="B196" s="1090"/>
      <c r="C196" s="1090"/>
      <c r="D196" s="1090"/>
      <c r="E196" s="1090"/>
      <c r="F196" s="1090"/>
      <c r="G196" s="1091"/>
      <c r="I196" s="311"/>
      <c r="J196" s="311"/>
      <c r="K196" s="311"/>
      <c r="L196" s="311"/>
      <c r="Z196" s="738"/>
    </row>
    <row r="197" spans="1:26" s="1" customFormat="1" ht="20.25" customHeight="1" outlineLevel="1" thickBot="1">
      <c r="A197" s="1136" t="s">
        <v>1105</v>
      </c>
      <c r="B197" s="1137"/>
      <c r="C197" s="1137"/>
      <c r="D197" s="1137"/>
      <c r="E197" s="1137"/>
      <c r="F197" s="1137"/>
      <c r="G197" s="1138"/>
      <c r="I197" s="311"/>
      <c r="J197" s="311"/>
      <c r="K197" s="311"/>
      <c r="L197" s="311"/>
      <c r="Z197" s="738"/>
    </row>
    <row r="198" spans="1:26" s="9" customFormat="1" ht="28.5" customHeight="1" outlineLevel="1" thickBot="1">
      <c r="A198" s="1101" t="s">
        <v>18</v>
      </c>
      <c r="B198" s="1125"/>
      <c r="C198" s="1125"/>
      <c r="D198" s="1125"/>
      <c r="E198" s="1125"/>
      <c r="F198" s="1125"/>
      <c r="G198" s="1126"/>
      <c r="I198" s="308"/>
      <c r="J198" s="308"/>
      <c r="K198" s="308"/>
      <c r="L198" s="308"/>
      <c r="Z198" s="738"/>
    </row>
    <row r="199" spans="1:26" s="9" customFormat="1" ht="54" outlineLevel="1">
      <c r="A199" s="1104">
        <f>A194+1</f>
        <v>10</v>
      </c>
      <c r="B199" s="800" t="s">
        <v>19</v>
      </c>
      <c r="C199" s="1085"/>
      <c r="D199" s="971"/>
      <c r="E199" s="13"/>
      <c r="F199" s="11"/>
      <c r="G199" s="13" t="s">
        <v>781</v>
      </c>
      <c r="I199" s="313" t="s">
        <v>601</v>
      </c>
      <c r="J199" s="315"/>
      <c r="K199" s="313" t="s">
        <v>600</v>
      </c>
      <c r="L199" s="313" t="s">
        <v>602</v>
      </c>
      <c r="M199" s="319" t="s">
        <v>604</v>
      </c>
      <c r="N199" s="400" t="s">
        <v>725</v>
      </c>
      <c r="O199" s="325"/>
      <c r="Z199" s="738"/>
    </row>
    <row r="200" spans="1:26" s="9" customFormat="1" ht="18" outlineLevel="1">
      <c r="A200" s="994"/>
      <c r="B200" s="91"/>
      <c r="C200" s="847" t="s">
        <v>169</v>
      </c>
      <c r="D200" s="848"/>
      <c r="E200" s="81" t="s">
        <v>220</v>
      </c>
      <c r="F200" s="54"/>
      <c r="G200" s="32" t="s">
        <v>1082</v>
      </c>
      <c r="I200" s="314">
        <v>27.39</v>
      </c>
      <c r="J200" s="315"/>
      <c r="K200" s="314" t="e">
        <f aca="true" t="shared" si="0" ref="K200:K210">G200/1.18</f>
        <v>#VALUE!</v>
      </c>
      <c r="L200" s="321" t="e">
        <f aca="true" t="shared" si="1" ref="L200:L210">I200/K200</f>
        <v>#VALUE!</v>
      </c>
      <c r="M200" s="320"/>
      <c r="N200" s="398">
        <v>770.0000000000001</v>
      </c>
      <c r="O200" s="326"/>
      <c r="R200" s="9">
        <v>2</v>
      </c>
      <c r="Z200" s="738"/>
    </row>
    <row r="201" spans="1:26" s="9" customFormat="1" ht="18" outlineLevel="1">
      <c r="A201" s="994"/>
      <c r="B201" s="91"/>
      <c r="C201" s="847" t="s">
        <v>170</v>
      </c>
      <c r="D201" s="848"/>
      <c r="E201" s="25" t="s">
        <v>175</v>
      </c>
      <c r="F201" s="22"/>
      <c r="G201" s="32" t="s">
        <v>1083</v>
      </c>
      <c r="I201" s="314">
        <v>54.3</v>
      </c>
      <c r="J201" s="315"/>
      <c r="K201" s="314" t="e">
        <f t="shared" si="0"/>
        <v>#VALUE!</v>
      </c>
      <c r="L201" s="321" t="e">
        <f t="shared" si="1"/>
        <v>#VALUE!</v>
      </c>
      <c r="M201" s="320"/>
      <c r="N201" s="398">
        <v>1045</v>
      </c>
      <c r="R201" s="9">
        <v>3</v>
      </c>
      <c r="Z201" s="738"/>
    </row>
    <row r="202" spans="1:26" s="9" customFormat="1" ht="18" outlineLevel="1">
      <c r="A202" s="994"/>
      <c r="B202" s="91"/>
      <c r="C202" s="847" t="s">
        <v>171</v>
      </c>
      <c r="D202" s="848"/>
      <c r="E202" s="25" t="s">
        <v>220</v>
      </c>
      <c r="F202" s="22"/>
      <c r="G202" s="32" t="s">
        <v>727</v>
      </c>
      <c r="I202" s="314">
        <v>27.39</v>
      </c>
      <c r="J202" s="315"/>
      <c r="K202" s="314" t="e">
        <f t="shared" si="0"/>
        <v>#VALUE!</v>
      </c>
      <c r="L202" s="321" t="e">
        <f t="shared" si="1"/>
        <v>#VALUE!</v>
      </c>
      <c r="M202" s="320"/>
      <c r="N202" s="398">
        <v>990.0000000000001</v>
      </c>
      <c r="R202" s="9">
        <v>35</v>
      </c>
      <c r="Z202" s="738"/>
    </row>
    <row r="203" spans="1:26" s="9" customFormat="1" ht="18" outlineLevel="1">
      <c r="A203" s="994"/>
      <c r="B203" s="91"/>
      <c r="C203" s="847" t="s">
        <v>210</v>
      </c>
      <c r="D203" s="848"/>
      <c r="E203" s="15" t="s">
        <v>175</v>
      </c>
      <c r="F203" s="26"/>
      <c r="G203" s="32" t="s">
        <v>737</v>
      </c>
      <c r="I203" s="314">
        <v>27.83</v>
      </c>
      <c r="J203" s="315"/>
      <c r="K203" s="314" t="e">
        <f t="shared" si="0"/>
        <v>#VALUE!</v>
      </c>
      <c r="L203" s="321" t="e">
        <f t="shared" si="1"/>
        <v>#VALUE!</v>
      </c>
      <c r="M203" s="320"/>
      <c r="N203" s="398">
        <v>1100</v>
      </c>
      <c r="R203" s="9">
        <v>47</v>
      </c>
      <c r="Z203" s="738"/>
    </row>
    <row r="204" spans="1:26" s="9" customFormat="1" ht="18" outlineLevel="1">
      <c r="A204" s="994"/>
      <c r="B204" s="91"/>
      <c r="C204" s="847" t="s">
        <v>249</v>
      </c>
      <c r="D204" s="848"/>
      <c r="E204" s="15" t="s">
        <v>175</v>
      </c>
      <c r="F204" s="26"/>
      <c r="G204" s="32" t="s">
        <v>1084</v>
      </c>
      <c r="I204" s="314">
        <v>54.3</v>
      </c>
      <c r="J204" s="315"/>
      <c r="K204" s="314" t="e">
        <f t="shared" si="0"/>
        <v>#VALUE!</v>
      </c>
      <c r="L204" s="321" t="e">
        <f t="shared" si="1"/>
        <v>#VALUE!</v>
      </c>
      <c r="M204" s="320"/>
      <c r="N204" s="398">
        <v>1100</v>
      </c>
      <c r="R204" s="9" t="s">
        <v>1081</v>
      </c>
      <c r="Z204" s="738"/>
    </row>
    <row r="205" spans="1:26" s="9" customFormat="1" ht="18" outlineLevel="1">
      <c r="A205" s="994"/>
      <c r="B205" s="82"/>
      <c r="C205" s="847" t="s">
        <v>222</v>
      </c>
      <c r="D205" s="848"/>
      <c r="E205" s="41" t="s">
        <v>172</v>
      </c>
      <c r="F205" s="96"/>
      <c r="G205" s="32" t="s">
        <v>1084</v>
      </c>
      <c r="I205" s="314">
        <v>28.15</v>
      </c>
      <c r="J205" s="315"/>
      <c r="K205" s="314" t="e">
        <f t="shared" si="0"/>
        <v>#VALUE!</v>
      </c>
      <c r="L205" s="321" t="e">
        <f t="shared" si="1"/>
        <v>#VALUE!</v>
      </c>
      <c r="M205" s="320"/>
      <c r="N205" s="398">
        <v>1100</v>
      </c>
      <c r="R205" s="9" t="s">
        <v>1081</v>
      </c>
      <c r="Z205" s="738"/>
    </row>
    <row r="206" spans="1:26" s="9" customFormat="1" ht="18" outlineLevel="1">
      <c r="A206" s="994"/>
      <c r="B206" s="82"/>
      <c r="C206" s="847" t="s">
        <v>223</v>
      </c>
      <c r="D206" s="848"/>
      <c r="E206" s="40" t="s">
        <v>172</v>
      </c>
      <c r="F206" s="97"/>
      <c r="G206" s="32" t="s">
        <v>1084</v>
      </c>
      <c r="I206" s="314">
        <v>54.3</v>
      </c>
      <c r="J206" s="315"/>
      <c r="K206" s="314" t="e">
        <f t="shared" si="0"/>
        <v>#VALUE!</v>
      </c>
      <c r="L206" s="321" t="e">
        <f t="shared" si="1"/>
        <v>#VALUE!</v>
      </c>
      <c r="M206" s="320"/>
      <c r="N206" s="398">
        <v>1100</v>
      </c>
      <c r="R206" s="9" t="s">
        <v>1081</v>
      </c>
      <c r="Z206" s="738"/>
    </row>
    <row r="207" spans="1:26" s="9" customFormat="1" ht="38.25" customHeight="1" outlineLevel="1">
      <c r="A207" s="994"/>
      <c r="B207" s="82"/>
      <c r="C207" s="847" t="s">
        <v>366</v>
      </c>
      <c r="D207" s="848"/>
      <c r="E207" s="41" t="s">
        <v>224</v>
      </c>
      <c r="F207" s="96"/>
      <c r="G207" s="32" t="s">
        <v>738</v>
      </c>
      <c r="I207" s="314">
        <v>80.63</v>
      </c>
      <c r="J207" s="315"/>
      <c r="K207" s="314" t="e">
        <f t="shared" si="0"/>
        <v>#VALUE!</v>
      </c>
      <c r="L207" s="321" t="e">
        <f t="shared" si="1"/>
        <v>#VALUE!</v>
      </c>
      <c r="M207" s="320"/>
      <c r="N207" s="398">
        <v>2100</v>
      </c>
      <c r="R207" s="9">
        <v>12</v>
      </c>
      <c r="Z207" s="738"/>
    </row>
    <row r="208" spans="1:26" s="9" customFormat="1" ht="42" customHeight="1" outlineLevel="1">
      <c r="A208" s="994"/>
      <c r="B208" s="29"/>
      <c r="C208" s="847" t="s">
        <v>279</v>
      </c>
      <c r="D208" s="848"/>
      <c r="E208" s="40" t="s">
        <v>280</v>
      </c>
      <c r="F208" s="98"/>
      <c r="G208" s="32" t="s">
        <v>738</v>
      </c>
      <c r="I208" s="314">
        <v>82</v>
      </c>
      <c r="J208" s="315"/>
      <c r="K208" s="314" t="e">
        <f t="shared" si="0"/>
        <v>#VALUE!</v>
      </c>
      <c r="L208" s="321" t="e">
        <f t="shared" si="1"/>
        <v>#VALUE!</v>
      </c>
      <c r="M208" s="320"/>
      <c r="N208" s="398">
        <v>2100</v>
      </c>
      <c r="R208" s="9">
        <v>6</v>
      </c>
      <c r="Z208" s="738"/>
    </row>
    <row r="209" spans="1:26" s="9" customFormat="1" ht="38.25" customHeight="1" outlineLevel="1">
      <c r="A209" s="994"/>
      <c r="B209" s="29"/>
      <c r="C209" s="847" t="s">
        <v>367</v>
      </c>
      <c r="D209" s="848"/>
      <c r="E209" s="41" t="s">
        <v>280</v>
      </c>
      <c r="F209" s="98"/>
      <c r="G209" s="32" t="s">
        <v>738</v>
      </c>
      <c r="I209" s="314">
        <v>71.54</v>
      </c>
      <c r="J209" s="315"/>
      <c r="K209" s="314" t="e">
        <f t="shared" si="0"/>
        <v>#VALUE!</v>
      </c>
      <c r="L209" s="321" t="e">
        <f t="shared" si="1"/>
        <v>#VALUE!</v>
      </c>
      <c r="M209" s="320"/>
      <c r="N209" s="398">
        <v>2100</v>
      </c>
      <c r="R209" s="9">
        <v>2</v>
      </c>
      <c r="Z209" s="738"/>
    </row>
    <row r="210" spans="1:26" s="9" customFormat="1" ht="57.75" customHeight="1" outlineLevel="1" thickBot="1">
      <c r="A210" s="1037"/>
      <c r="B210" s="29"/>
      <c r="C210" s="847" t="s">
        <v>281</v>
      </c>
      <c r="D210" s="848"/>
      <c r="E210" s="41" t="s">
        <v>280</v>
      </c>
      <c r="F210" s="96"/>
      <c r="G210" s="32" t="s">
        <v>738</v>
      </c>
      <c r="I210" s="314">
        <v>87.23</v>
      </c>
      <c r="J210" s="315"/>
      <c r="K210" s="314" t="e">
        <f t="shared" si="0"/>
        <v>#VALUE!</v>
      </c>
      <c r="L210" s="321" t="e">
        <f t="shared" si="1"/>
        <v>#VALUE!</v>
      </c>
      <c r="M210" s="320"/>
      <c r="N210" s="398">
        <v>2100</v>
      </c>
      <c r="R210" s="9">
        <v>0</v>
      </c>
      <c r="Z210" s="738"/>
    </row>
    <row r="211" spans="1:26" s="9" customFormat="1" ht="18.75" outlineLevel="1" thickBot="1">
      <c r="A211" s="1101" t="s">
        <v>549</v>
      </c>
      <c r="B211" s="1134"/>
      <c r="C211" s="1134"/>
      <c r="D211" s="1134"/>
      <c r="E211" s="1134"/>
      <c r="F211" s="1134"/>
      <c r="G211" s="1135"/>
      <c r="I211" s="315"/>
      <c r="J211" s="315"/>
      <c r="K211" s="315"/>
      <c r="L211" s="321"/>
      <c r="M211" s="320"/>
      <c r="N211" s="398">
        <v>0</v>
      </c>
      <c r="Z211" s="738"/>
    </row>
    <row r="212" spans="1:26" s="9" customFormat="1" ht="18" outlineLevel="1">
      <c r="A212" s="801">
        <f>A199+1</f>
        <v>11</v>
      </c>
      <c r="B212" s="1131" t="s">
        <v>369</v>
      </c>
      <c r="C212" s="784" t="s">
        <v>199</v>
      </c>
      <c r="D212" s="785"/>
      <c r="E212" s="10" t="s">
        <v>451</v>
      </c>
      <c r="F212" s="99"/>
      <c r="G212" s="32" t="s">
        <v>739</v>
      </c>
      <c r="I212" s="314">
        <v>350.77</v>
      </c>
      <c r="J212" s="315"/>
      <c r="K212" s="314" t="e">
        <f>G212/1.18</f>
        <v>#VALUE!</v>
      </c>
      <c r="L212" s="321" t="e">
        <f>I212/K212</f>
        <v>#VALUE!</v>
      </c>
      <c r="M212" s="320"/>
      <c r="N212" s="398">
        <v>4935</v>
      </c>
      <c r="R212" s="9">
        <v>26</v>
      </c>
      <c r="Z212" s="738"/>
    </row>
    <row r="213" spans="1:26" s="9" customFormat="1" ht="18" outlineLevel="1">
      <c r="A213" s="939"/>
      <c r="B213" s="1132"/>
      <c r="C213" s="1116" t="s">
        <v>200</v>
      </c>
      <c r="D213" s="1118"/>
      <c r="E213" s="41" t="s">
        <v>451</v>
      </c>
      <c r="F213" s="100"/>
      <c r="G213" s="32" t="s">
        <v>739</v>
      </c>
      <c r="I213" s="314">
        <v>360.92</v>
      </c>
      <c r="J213" s="315"/>
      <c r="K213" s="314" t="e">
        <f aca="true" t="shared" si="2" ref="K213:K236">G213/1.18</f>
        <v>#VALUE!</v>
      </c>
      <c r="L213" s="321" t="e">
        <f aca="true" t="shared" si="3" ref="L213:L236">I213/K213</f>
        <v>#VALUE!</v>
      </c>
      <c r="M213" s="320"/>
      <c r="N213" s="398">
        <v>4935</v>
      </c>
      <c r="R213" s="9">
        <v>12</v>
      </c>
      <c r="Z213" s="738"/>
    </row>
    <row r="214" spans="1:26" s="9" customFormat="1" ht="18" outlineLevel="1">
      <c r="A214" s="939"/>
      <c r="B214" s="1132"/>
      <c r="C214" s="1116" t="s">
        <v>201</v>
      </c>
      <c r="D214" s="1118"/>
      <c r="E214" s="41" t="s">
        <v>451</v>
      </c>
      <c r="F214" s="100"/>
      <c r="G214" s="32" t="s">
        <v>739</v>
      </c>
      <c r="I214" s="314">
        <v>463.46</v>
      </c>
      <c r="J214" s="315"/>
      <c r="K214" s="314" t="e">
        <f t="shared" si="2"/>
        <v>#VALUE!</v>
      </c>
      <c r="L214" s="321" t="e">
        <f t="shared" si="3"/>
        <v>#VALUE!</v>
      </c>
      <c r="M214" s="320"/>
      <c r="N214" s="398">
        <v>4935</v>
      </c>
      <c r="R214" s="9">
        <v>0</v>
      </c>
      <c r="Z214" s="738"/>
    </row>
    <row r="215" spans="1:26" s="9" customFormat="1" ht="18" outlineLevel="1">
      <c r="A215" s="939"/>
      <c r="B215" s="1132"/>
      <c r="C215" s="1116" t="s">
        <v>202</v>
      </c>
      <c r="D215" s="1118"/>
      <c r="E215" s="41" t="s">
        <v>144</v>
      </c>
      <c r="F215" s="100"/>
      <c r="G215" s="32" t="s">
        <v>739</v>
      </c>
      <c r="I215" s="314">
        <v>262.5</v>
      </c>
      <c r="J215" s="315"/>
      <c r="K215" s="314" t="e">
        <f t="shared" si="2"/>
        <v>#VALUE!</v>
      </c>
      <c r="L215" s="321" t="e">
        <f t="shared" si="3"/>
        <v>#VALUE!</v>
      </c>
      <c r="M215" s="320"/>
      <c r="N215" s="398">
        <v>4935</v>
      </c>
      <c r="R215" s="9">
        <v>0</v>
      </c>
      <c r="Z215" s="738"/>
    </row>
    <row r="216" spans="1:26" s="9" customFormat="1" ht="18" outlineLevel="1">
      <c r="A216" s="939"/>
      <c r="B216" s="1132"/>
      <c r="C216" s="1116" t="s">
        <v>203</v>
      </c>
      <c r="D216" s="1118"/>
      <c r="E216" s="41" t="s">
        <v>144</v>
      </c>
      <c r="F216" s="100"/>
      <c r="G216" s="32" t="s">
        <v>739</v>
      </c>
      <c r="I216" s="314">
        <v>279.72</v>
      </c>
      <c r="J216" s="315"/>
      <c r="K216" s="314" t="e">
        <f t="shared" si="2"/>
        <v>#VALUE!</v>
      </c>
      <c r="L216" s="321" t="e">
        <f t="shared" si="3"/>
        <v>#VALUE!</v>
      </c>
      <c r="M216" s="320"/>
      <c r="N216" s="398">
        <v>4935</v>
      </c>
      <c r="R216" s="9">
        <v>0</v>
      </c>
      <c r="Z216" s="738"/>
    </row>
    <row r="217" spans="1:26" s="9" customFormat="1" ht="18" outlineLevel="1">
      <c r="A217" s="939"/>
      <c r="B217" s="1132"/>
      <c r="C217" s="1116" t="s">
        <v>242</v>
      </c>
      <c r="D217" s="1118"/>
      <c r="E217" s="41" t="s">
        <v>146</v>
      </c>
      <c r="F217" s="100"/>
      <c r="G217" s="32" t="s">
        <v>740</v>
      </c>
      <c r="I217" s="314">
        <v>161.52</v>
      </c>
      <c r="J217" s="315"/>
      <c r="K217" s="314" t="e">
        <f t="shared" si="2"/>
        <v>#VALUE!</v>
      </c>
      <c r="L217" s="321" t="e">
        <f t="shared" si="3"/>
        <v>#VALUE!</v>
      </c>
      <c r="M217" s="320"/>
      <c r="N217" s="398">
        <v>2625</v>
      </c>
      <c r="R217" s="9">
        <v>1</v>
      </c>
      <c r="Z217" s="738"/>
    </row>
    <row r="218" spans="1:26" s="9" customFormat="1" ht="18" outlineLevel="1">
      <c r="A218" s="939"/>
      <c r="B218" s="874"/>
      <c r="C218" s="772" t="s">
        <v>251</v>
      </c>
      <c r="D218" s="1133"/>
      <c r="E218" s="41" t="s">
        <v>174</v>
      </c>
      <c r="F218" s="100"/>
      <c r="G218" s="32" t="s">
        <v>741</v>
      </c>
      <c r="I218" s="314">
        <v>174.4</v>
      </c>
      <c r="J218" s="315"/>
      <c r="K218" s="314" t="e">
        <f t="shared" si="2"/>
        <v>#VALUE!</v>
      </c>
      <c r="L218" s="321" t="e">
        <f t="shared" si="3"/>
        <v>#VALUE!</v>
      </c>
      <c r="M218" s="320"/>
      <c r="N218" s="398">
        <v>1320</v>
      </c>
      <c r="R218" s="9">
        <v>5</v>
      </c>
      <c r="Z218" s="738"/>
    </row>
    <row r="219" spans="1:26" s="9" customFormat="1" ht="18" outlineLevel="1">
      <c r="A219" s="939">
        <f>A212+1</f>
        <v>12</v>
      </c>
      <c r="B219" s="797" t="s">
        <v>205</v>
      </c>
      <c r="C219" s="1127" t="s">
        <v>63</v>
      </c>
      <c r="D219" s="1001"/>
      <c r="E219" s="41" t="s">
        <v>144</v>
      </c>
      <c r="F219" s="100"/>
      <c r="G219" s="32" t="s">
        <v>742</v>
      </c>
      <c r="I219" s="314">
        <v>1184.7</v>
      </c>
      <c r="J219" s="315"/>
      <c r="K219" s="314" t="e">
        <f t="shared" si="2"/>
        <v>#VALUE!</v>
      </c>
      <c r="L219" s="321" t="e">
        <f t="shared" si="3"/>
        <v>#VALUE!</v>
      </c>
      <c r="M219" s="320"/>
      <c r="N219" s="398">
        <v>7350</v>
      </c>
      <c r="R219" s="9">
        <v>0</v>
      </c>
      <c r="Z219" s="738"/>
    </row>
    <row r="220" spans="1:26" s="9" customFormat="1" ht="18" outlineLevel="1">
      <c r="A220" s="939"/>
      <c r="B220" s="797"/>
      <c r="C220" s="1128" t="s">
        <v>206</v>
      </c>
      <c r="D220" s="1129"/>
      <c r="E220" s="18" t="s">
        <v>450</v>
      </c>
      <c r="F220" s="18"/>
      <c r="G220" s="32" t="s">
        <v>743</v>
      </c>
      <c r="I220" s="314">
        <v>911.1</v>
      </c>
      <c r="J220" s="315"/>
      <c r="K220" s="314" t="e">
        <f t="shared" si="2"/>
        <v>#VALUE!</v>
      </c>
      <c r="L220" s="321" t="e">
        <f t="shared" si="3"/>
        <v>#VALUE!</v>
      </c>
      <c r="M220" s="320"/>
      <c r="N220" s="398">
        <v>4620</v>
      </c>
      <c r="R220" s="9">
        <v>1</v>
      </c>
      <c r="Z220" s="738"/>
    </row>
    <row r="221" spans="1:26" s="9" customFormat="1" ht="18" outlineLevel="1">
      <c r="A221" s="939"/>
      <c r="B221" s="797"/>
      <c r="C221" s="795" t="s">
        <v>386</v>
      </c>
      <c r="D221" s="1130"/>
      <c r="E221" s="18" t="s">
        <v>174</v>
      </c>
      <c r="F221" s="18"/>
      <c r="G221" s="32" t="s">
        <v>744</v>
      </c>
      <c r="I221" s="314">
        <v>358</v>
      </c>
      <c r="J221" s="315"/>
      <c r="K221" s="314" t="e">
        <f t="shared" si="2"/>
        <v>#VALUE!</v>
      </c>
      <c r="L221" s="321" t="e">
        <f t="shared" si="3"/>
        <v>#VALUE!</v>
      </c>
      <c r="M221" s="320">
        <v>25</v>
      </c>
      <c r="N221" s="398">
        <v>1540.0000000000002</v>
      </c>
      <c r="R221" s="9">
        <v>13</v>
      </c>
      <c r="Z221" s="738"/>
    </row>
    <row r="222" spans="1:26" s="9" customFormat="1" ht="36" outlineLevel="1">
      <c r="A222" s="18">
        <f>A219+1</f>
        <v>13</v>
      </c>
      <c r="B222" s="101" t="s">
        <v>343</v>
      </c>
      <c r="C222" s="1128" t="s">
        <v>387</v>
      </c>
      <c r="D222" s="1129"/>
      <c r="E222" s="18" t="s">
        <v>172</v>
      </c>
      <c r="F222" s="102"/>
      <c r="G222" s="32" t="s">
        <v>745</v>
      </c>
      <c r="I222" s="314">
        <v>295</v>
      </c>
      <c r="J222" s="315"/>
      <c r="K222" s="314" t="e">
        <f t="shared" si="2"/>
        <v>#VALUE!</v>
      </c>
      <c r="L222" s="321" t="e">
        <f t="shared" si="3"/>
        <v>#VALUE!</v>
      </c>
      <c r="M222" s="320"/>
      <c r="N222" s="398">
        <v>1995</v>
      </c>
      <c r="R222" s="9">
        <v>2</v>
      </c>
      <c r="Z222" s="738"/>
    </row>
    <row r="223" spans="1:26" s="9" customFormat="1" ht="18.75" customHeight="1" outlineLevel="1">
      <c r="A223" s="18">
        <f>A222+1</f>
        <v>14</v>
      </c>
      <c r="B223" s="847" t="s">
        <v>649</v>
      </c>
      <c r="C223" s="847"/>
      <c r="D223" s="847"/>
      <c r="E223" s="18" t="s">
        <v>209</v>
      </c>
      <c r="F223" s="849" t="s">
        <v>1085</v>
      </c>
      <c r="G223" s="805"/>
      <c r="I223" s="314">
        <v>3.4</v>
      </c>
      <c r="J223" s="315"/>
      <c r="K223" s="314" t="e">
        <f>F223/1.18</f>
        <v>#VALUE!</v>
      </c>
      <c r="L223" s="321" t="e">
        <f>I223/K223</f>
        <v>#VALUE!</v>
      </c>
      <c r="M223" s="320"/>
      <c r="N223" s="398">
        <v>1485.0000000000002</v>
      </c>
      <c r="R223" s="9">
        <v>36</v>
      </c>
      <c r="Z223" s="738"/>
    </row>
    <row r="224" spans="1:26" s="9" customFormat="1" ht="36" customHeight="1" outlineLevel="1">
      <c r="A224" s="18">
        <f aca="true" t="shared" si="4" ref="A224:A236">A223+1</f>
        <v>15</v>
      </c>
      <c r="B224" s="847" t="s">
        <v>453</v>
      </c>
      <c r="C224" s="847"/>
      <c r="D224" s="847"/>
      <c r="E224" s="18" t="s">
        <v>209</v>
      </c>
      <c r="F224" s="103"/>
      <c r="G224" s="32" t="s">
        <v>746</v>
      </c>
      <c r="I224" s="314">
        <v>43</v>
      </c>
      <c r="J224" s="315"/>
      <c r="K224" s="314" t="e">
        <f t="shared" si="2"/>
        <v>#VALUE!</v>
      </c>
      <c r="L224" s="321" t="e">
        <f t="shared" si="3"/>
        <v>#VALUE!</v>
      </c>
      <c r="M224" s="320"/>
      <c r="N224" s="398">
        <v>1650.0000000000002</v>
      </c>
      <c r="R224" s="9">
        <v>5</v>
      </c>
      <c r="Z224" s="738"/>
    </row>
    <row r="225" spans="1:26" s="9" customFormat="1" ht="37.5" customHeight="1" outlineLevel="1">
      <c r="A225" s="18">
        <f t="shared" si="4"/>
        <v>16</v>
      </c>
      <c r="B225" s="847" t="s">
        <v>64</v>
      </c>
      <c r="C225" s="847"/>
      <c r="D225" s="847"/>
      <c r="E225" s="18" t="s">
        <v>209</v>
      </c>
      <c r="F225" s="103"/>
      <c r="G225" s="32" t="s">
        <v>746</v>
      </c>
      <c r="I225" s="314">
        <v>0</v>
      </c>
      <c r="J225" s="315"/>
      <c r="K225" s="314" t="e">
        <f t="shared" si="2"/>
        <v>#VALUE!</v>
      </c>
      <c r="L225" s="321" t="e">
        <f t="shared" si="3"/>
        <v>#VALUE!</v>
      </c>
      <c r="M225" s="320"/>
      <c r="N225" s="398">
        <v>1650.0000000000002</v>
      </c>
      <c r="R225" s="9">
        <v>33</v>
      </c>
      <c r="Z225" s="738"/>
    </row>
    <row r="226" spans="1:26" s="9" customFormat="1" ht="54.75" customHeight="1" outlineLevel="1">
      <c r="A226" s="18">
        <f t="shared" si="4"/>
        <v>17</v>
      </c>
      <c r="B226" s="875" t="s">
        <v>65</v>
      </c>
      <c r="C226" s="847"/>
      <c r="D226" s="848"/>
      <c r="E226" s="18" t="s">
        <v>449</v>
      </c>
      <c r="F226" s="103"/>
      <c r="G226" s="32" t="s">
        <v>747</v>
      </c>
      <c r="I226" s="314">
        <v>1586.51</v>
      </c>
      <c r="J226" s="315"/>
      <c r="K226" s="314" t="e">
        <f t="shared" si="2"/>
        <v>#VALUE!</v>
      </c>
      <c r="L226" s="321" t="e">
        <f t="shared" si="3"/>
        <v>#VALUE!</v>
      </c>
      <c r="M226" s="337">
        <v>11</v>
      </c>
      <c r="N226" s="398">
        <v>6510</v>
      </c>
      <c r="R226" s="9">
        <v>0</v>
      </c>
      <c r="Z226" s="738"/>
    </row>
    <row r="227" spans="1:26" s="9" customFormat="1" ht="37.5" customHeight="1" outlineLevel="1">
      <c r="A227" s="18">
        <f t="shared" si="4"/>
        <v>18</v>
      </c>
      <c r="B227" s="875" t="s">
        <v>66</v>
      </c>
      <c r="C227" s="847"/>
      <c r="D227" s="848"/>
      <c r="E227" s="18" t="s">
        <v>372</v>
      </c>
      <c r="F227" s="83"/>
      <c r="G227" s="32" t="s">
        <v>748</v>
      </c>
      <c r="I227" s="314">
        <v>951.07</v>
      </c>
      <c r="J227" s="315"/>
      <c r="K227" s="314" t="e">
        <f t="shared" si="2"/>
        <v>#VALUE!</v>
      </c>
      <c r="L227" s="321" t="e">
        <f t="shared" si="3"/>
        <v>#VALUE!</v>
      </c>
      <c r="M227" s="320">
        <v>14</v>
      </c>
      <c r="N227" s="398">
        <v>5145</v>
      </c>
      <c r="O227" s="399"/>
      <c r="R227" s="9">
        <v>0</v>
      </c>
      <c r="Z227" s="738"/>
    </row>
    <row r="228" spans="1:26" s="9" customFormat="1" ht="55.5" customHeight="1" outlineLevel="1">
      <c r="A228" s="18">
        <f t="shared" si="4"/>
        <v>19</v>
      </c>
      <c r="B228" s="847" t="s">
        <v>452</v>
      </c>
      <c r="C228" s="847"/>
      <c r="D228" s="847"/>
      <c r="E228" s="18" t="s">
        <v>144</v>
      </c>
      <c r="F228" s="83"/>
      <c r="G228" s="32" t="s">
        <v>749</v>
      </c>
      <c r="I228" s="314">
        <v>873.84</v>
      </c>
      <c r="J228" s="315"/>
      <c r="K228" s="314" t="e">
        <f t="shared" si="2"/>
        <v>#VALUE!</v>
      </c>
      <c r="L228" s="321" t="e">
        <f t="shared" si="3"/>
        <v>#VALUE!</v>
      </c>
      <c r="M228" s="320"/>
      <c r="N228" s="398">
        <v>12600</v>
      </c>
      <c r="O228" s="399"/>
      <c r="R228" s="9">
        <v>0</v>
      </c>
      <c r="Z228" s="738"/>
    </row>
    <row r="229" spans="1:26" s="9" customFormat="1" ht="25.5" customHeight="1" outlineLevel="1">
      <c r="A229" s="18">
        <f>A228+1</f>
        <v>20</v>
      </c>
      <c r="B229" s="875" t="s">
        <v>579</v>
      </c>
      <c r="C229" s="1092"/>
      <c r="D229" s="1093"/>
      <c r="E229" s="18" t="s">
        <v>580</v>
      </c>
      <c r="F229" s="225"/>
      <c r="G229" s="32" t="s">
        <v>738</v>
      </c>
      <c r="I229" s="314">
        <v>163.49</v>
      </c>
      <c r="J229" s="315"/>
      <c r="K229" s="314" t="e">
        <f t="shared" si="2"/>
        <v>#VALUE!</v>
      </c>
      <c r="L229" s="321" t="e">
        <f t="shared" si="3"/>
        <v>#VALUE!</v>
      </c>
      <c r="M229" s="320"/>
      <c r="N229" s="398">
        <v>2100</v>
      </c>
      <c r="O229" s="399"/>
      <c r="R229" s="9">
        <v>6</v>
      </c>
      <c r="Z229" s="738"/>
    </row>
    <row r="230" spans="1:26" s="9" customFormat="1" ht="40.5" customHeight="1" outlineLevel="1">
      <c r="A230" s="18">
        <f>A229+1</f>
        <v>21</v>
      </c>
      <c r="B230" s="875" t="s">
        <v>637</v>
      </c>
      <c r="C230" s="847"/>
      <c r="D230" s="848"/>
      <c r="E230" s="18" t="s">
        <v>219</v>
      </c>
      <c r="F230" s="225"/>
      <c r="G230" s="32" t="s">
        <v>750</v>
      </c>
      <c r="I230" s="314"/>
      <c r="J230" s="315"/>
      <c r="K230" s="314" t="e">
        <f t="shared" si="2"/>
        <v>#VALUE!</v>
      </c>
      <c r="L230" s="321"/>
      <c r="M230" s="320"/>
      <c r="N230" s="398">
        <v>1430.0000000000002</v>
      </c>
      <c r="O230" s="399"/>
      <c r="R230" s="9">
        <v>1</v>
      </c>
      <c r="Z230" s="738"/>
    </row>
    <row r="231" spans="1:26" s="9" customFormat="1" ht="18" outlineLevel="1">
      <c r="A231" s="18">
        <f>A230+1</f>
        <v>22</v>
      </c>
      <c r="B231" s="875" t="s">
        <v>650</v>
      </c>
      <c r="C231" s="1092"/>
      <c r="D231" s="1093"/>
      <c r="E231" s="18" t="s">
        <v>209</v>
      </c>
      <c r="F231" s="225"/>
      <c r="G231" s="32" t="s">
        <v>751</v>
      </c>
      <c r="I231" s="314"/>
      <c r="J231" s="315"/>
      <c r="K231" s="314" t="e">
        <f t="shared" si="2"/>
        <v>#VALUE!</v>
      </c>
      <c r="L231" s="321"/>
      <c r="M231" s="320"/>
      <c r="N231" s="398">
        <v>3990</v>
      </c>
      <c r="O231" s="399"/>
      <c r="R231" s="9">
        <v>1</v>
      </c>
      <c r="Z231" s="738"/>
    </row>
    <row r="232" spans="1:26" s="9" customFormat="1" ht="18" outlineLevel="1">
      <c r="A232" s="18">
        <f>A231+1</f>
        <v>23</v>
      </c>
      <c r="B232" s="1115" t="s">
        <v>37</v>
      </c>
      <c r="C232" s="1116"/>
      <c r="D232" s="1118"/>
      <c r="E232" s="18" t="s">
        <v>204</v>
      </c>
      <c r="F232" s="216"/>
      <c r="G232" s="32" t="s">
        <v>752</v>
      </c>
      <c r="I232" s="314">
        <v>5.1</v>
      </c>
      <c r="J232" s="315"/>
      <c r="K232" s="314" t="e">
        <f t="shared" si="2"/>
        <v>#VALUE!</v>
      </c>
      <c r="L232" s="321" t="e">
        <f t="shared" si="3"/>
        <v>#VALUE!</v>
      </c>
      <c r="M232" s="320"/>
      <c r="N232" s="398">
        <v>2310</v>
      </c>
      <c r="R232" s="9">
        <v>9</v>
      </c>
      <c r="Z232" s="738"/>
    </row>
    <row r="233" spans="1:26" s="9" customFormat="1" ht="18" outlineLevel="1">
      <c r="A233" s="18">
        <f>A232+1</f>
        <v>24</v>
      </c>
      <c r="B233" s="804" t="s">
        <v>38</v>
      </c>
      <c r="C233" s="911"/>
      <c r="D233" s="912"/>
      <c r="E233" s="18" t="s">
        <v>204</v>
      </c>
      <c r="F233" s="21"/>
      <c r="G233" s="32" t="s">
        <v>738</v>
      </c>
      <c r="I233" s="314">
        <v>25.49</v>
      </c>
      <c r="J233" s="315"/>
      <c r="K233" s="314" t="e">
        <f t="shared" si="2"/>
        <v>#VALUE!</v>
      </c>
      <c r="L233" s="321" t="e">
        <f t="shared" si="3"/>
        <v>#VALUE!</v>
      </c>
      <c r="M233" s="320"/>
      <c r="N233" s="398">
        <v>2100</v>
      </c>
      <c r="R233" s="9">
        <v>0</v>
      </c>
      <c r="Z233" s="738"/>
    </row>
    <row r="234" spans="1:26" s="9" customFormat="1" ht="18" outlineLevel="1">
      <c r="A234" s="18">
        <f t="shared" si="4"/>
        <v>25</v>
      </c>
      <c r="B234" s="804" t="s">
        <v>39</v>
      </c>
      <c r="C234" s="911"/>
      <c r="D234" s="912"/>
      <c r="E234" s="18" t="s">
        <v>219</v>
      </c>
      <c r="F234" s="21"/>
      <c r="G234" s="32" t="s">
        <v>737</v>
      </c>
      <c r="I234" s="314">
        <v>25.49</v>
      </c>
      <c r="J234" s="315"/>
      <c r="K234" s="314" t="e">
        <f t="shared" si="2"/>
        <v>#VALUE!</v>
      </c>
      <c r="L234" s="321" t="e">
        <f t="shared" si="3"/>
        <v>#VALUE!</v>
      </c>
      <c r="M234" s="320"/>
      <c r="N234" s="398">
        <v>1100</v>
      </c>
      <c r="R234" s="9">
        <v>0</v>
      </c>
      <c r="Z234" s="738"/>
    </row>
    <row r="235" spans="1:26" s="9" customFormat="1" ht="18" outlineLevel="1">
      <c r="A235" s="18">
        <f t="shared" si="4"/>
        <v>26</v>
      </c>
      <c r="B235" s="1115" t="s">
        <v>40</v>
      </c>
      <c r="C235" s="1116"/>
      <c r="D235" s="1118"/>
      <c r="E235" s="18" t="s">
        <v>204</v>
      </c>
      <c r="F235" s="21"/>
      <c r="G235" s="32" t="s">
        <v>753</v>
      </c>
      <c r="I235" s="314">
        <v>4.42</v>
      </c>
      <c r="J235" s="315"/>
      <c r="K235" s="314" t="e">
        <f t="shared" si="2"/>
        <v>#VALUE!</v>
      </c>
      <c r="L235" s="321" t="e">
        <f t="shared" si="3"/>
        <v>#VALUE!</v>
      </c>
      <c r="M235" s="320"/>
      <c r="N235" s="398">
        <v>1760.0000000000002</v>
      </c>
      <c r="R235" s="9">
        <v>3</v>
      </c>
      <c r="Z235" s="738"/>
    </row>
    <row r="236" spans="1:26" s="9" customFormat="1" ht="18.75" outlineLevel="1" thickBot="1">
      <c r="A236" s="18">
        <f t="shared" si="4"/>
        <v>27</v>
      </c>
      <c r="B236" s="1119" t="s">
        <v>41</v>
      </c>
      <c r="C236" s="1120"/>
      <c r="D236" s="1121"/>
      <c r="E236" s="35" t="s">
        <v>163</v>
      </c>
      <c r="F236" s="35"/>
      <c r="G236" s="17" t="s">
        <v>754</v>
      </c>
      <c r="I236" s="314">
        <v>25.49</v>
      </c>
      <c r="J236" s="315"/>
      <c r="K236" s="314" t="e">
        <f t="shared" si="2"/>
        <v>#VALUE!</v>
      </c>
      <c r="L236" s="321" t="e">
        <f t="shared" si="3"/>
        <v>#VALUE!</v>
      </c>
      <c r="M236" s="320"/>
      <c r="N236" s="398">
        <v>2205</v>
      </c>
      <c r="R236" s="9">
        <v>20</v>
      </c>
      <c r="Z236" s="738"/>
    </row>
    <row r="237" spans="1:26" s="1" customFormat="1" ht="18" outlineLevel="1">
      <c r="A237" s="1089" t="s">
        <v>651</v>
      </c>
      <c r="B237" s="760"/>
      <c r="C237" s="760"/>
      <c r="D237" s="760"/>
      <c r="E237" s="760"/>
      <c r="F237" s="760"/>
      <c r="G237" s="761"/>
      <c r="I237" s="318"/>
      <c r="J237" s="322"/>
      <c r="K237" s="322"/>
      <c r="L237" s="323"/>
      <c r="M237" s="324"/>
      <c r="N237" s="398">
        <v>0</v>
      </c>
      <c r="Z237" s="738"/>
    </row>
    <row r="238" spans="1:26" s="1" customFormat="1" ht="18.75" outlineLevel="1" thickBot="1">
      <c r="A238" s="1122"/>
      <c r="B238" s="1123"/>
      <c r="C238" s="1123"/>
      <c r="D238" s="1123"/>
      <c r="E238" s="1123"/>
      <c r="F238" s="1123"/>
      <c r="G238" s="1124"/>
      <c r="I238" s="318"/>
      <c r="J238" s="322"/>
      <c r="K238" s="322"/>
      <c r="L238" s="323"/>
      <c r="M238" s="324"/>
      <c r="N238" s="398">
        <v>0</v>
      </c>
      <c r="Z238" s="738"/>
    </row>
    <row r="239" spans="1:26" s="9" customFormat="1" ht="18.75" outlineLevel="1" thickBot="1">
      <c r="A239" s="1101" t="s">
        <v>371</v>
      </c>
      <c r="B239" s="1125"/>
      <c r="C239" s="1125"/>
      <c r="D239" s="1125"/>
      <c r="E239" s="1125"/>
      <c r="F239" s="1125"/>
      <c r="G239" s="1126"/>
      <c r="I239" s="314"/>
      <c r="J239" s="315"/>
      <c r="K239" s="315"/>
      <c r="L239" s="321"/>
      <c r="M239" s="320"/>
      <c r="N239" s="398">
        <v>0</v>
      </c>
      <c r="Z239" s="738"/>
    </row>
    <row r="240" spans="1:26" s="9" customFormat="1" ht="18" outlineLevel="1">
      <c r="A240" s="38">
        <f>A236+1</f>
        <v>28</v>
      </c>
      <c r="B240" s="995" t="s">
        <v>67</v>
      </c>
      <c r="C240" s="996"/>
      <c r="D240" s="996"/>
      <c r="E240" s="12" t="s">
        <v>172</v>
      </c>
      <c r="F240" s="164"/>
      <c r="G240" s="42" t="s">
        <v>726</v>
      </c>
      <c r="I240" s="314">
        <v>1.7</v>
      </c>
      <c r="J240" s="315"/>
      <c r="K240" s="314" t="e">
        <f>G240/1.18</f>
        <v>#VALUE!</v>
      </c>
      <c r="L240" s="321" t="e">
        <f>I240/K240</f>
        <v>#VALUE!</v>
      </c>
      <c r="M240" s="320"/>
      <c r="N240" s="398">
        <v>550</v>
      </c>
      <c r="R240" s="9">
        <v>32</v>
      </c>
      <c r="Z240" s="738"/>
    </row>
    <row r="241" spans="1:26" s="9" customFormat="1" ht="18" outlineLevel="1">
      <c r="A241" s="18">
        <f>A240+1</f>
        <v>29</v>
      </c>
      <c r="B241" s="875" t="s">
        <v>454</v>
      </c>
      <c r="C241" s="847"/>
      <c r="D241" s="848"/>
      <c r="E241" s="18" t="s">
        <v>282</v>
      </c>
      <c r="F241" s="83"/>
      <c r="G241" s="32" t="s">
        <v>737</v>
      </c>
      <c r="I241" s="314">
        <v>6.8</v>
      </c>
      <c r="J241" s="315"/>
      <c r="K241" s="314" t="e">
        <f>G241/1.18</f>
        <v>#VALUE!</v>
      </c>
      <c r="L241" s="321" t="e">
        <f>I241/K241</f>
        <v>#VALUE!</v>
      </c>
      <c r="M241" s="320"/>
      <c r="N241" s="398">
        <v>1100</v>
      </c>
      <c r="R241" s="9">
        <v>9</v>
      </c>
      <c r="Z241" s="738"/>
    </row>
    <row r="242" spans="1:26" s="9" customFormat="1" ht="39.75" customHeight="1" outlineLevel="1">
      <c r="A242" s="18">
        <f>A241+1</f>
        <v>30</v>
      </c>
      <c r="B242" s="1086" t="s">
        <v>68</v>
      </c>
      <c r="C242" s="966"/>
      <c r="D242" s="966"/>
      <c r="E242" s="36" t="s">
        <v>172</v>
      </c>
      <c r="F242" s="56"/>
      <c r="G242" s="32" t="s">
        <v>728</v>
      </c>
      <c r="I242" s="314">
        <v>36.97</v>
      </c>
      <c r="J242" s="315"/>
      <c r="K242" s="314" t="e">
        <f>G242/1.18</f>
        <v>#VALUE!</v>
      </c>
      <c r="L242" s="321" t="e">
        <f>I242/K242</f>
        <v>#VALUE!</v>
      </c>
      <c r="M242" s="320"/>
      <c r="N242" s="398">
        <v>605</v>
      </c>
      <c r="R242" s="9">
        <v>11</v>
      </c>
      <c r="Z242" s="738"/>
    </row>
    <row r="243" spans="1:26" s="9" customFormat="1" ht="18" outlineLevel="1">
      <c r="A243" s="160">
        <v>26</v>
      </c>
      <c r="B243" s="1115" t="s">
        <v>365</v>
      </c>
      <c r="C243" s="1116"/>
      <c r="D243" s="1117"/>
      <c r="E243" s="18" t="s">
        <v>166</v>
      </c>
      <c r="F243" s="18"/>
      <c r="G243" s="32" t="s">
        <v>1086</v>
      </c>
      <c r="I243" s="314"/>
      <c r="J243" s="315"/>
      <c r="K243" s="314"/>
      <c r="L243" s="321"/>
      <c r="M243" s="320"/>
      <c r="N243" s="398">
        <v>330</v>
      </c>
      <c r="R243" s="9">
        <v>1</v>
      </c>
      <c r="Z243" s="738"/>
    </row>
    <row r="244" spans="1:26" s="9" customFormat="1" ht="18" outlineLevel="1">
      <c r="A244" s="104" t="s">
        <v>548</v>
      </c>
      <c r="B244" s="1115" t="s">
        <v>62</v>
      </c>
      <c r="C244" s="1116"/>
      <c r="D244" s="1117"/>
      <c r="E244" s="104" t="s">
        <v>220</v>
      </c>
      <c r="F244" s="18"/>
      <c r="G244" s="32" t="s">
        <v>1087</v>
      </c>
      <c r="I244" s="314"/>
      <c r="J244" s="315"/>
      <c r="K244" s="314"/>
      <c r="L244" s="321"/>
      <c r="M244" s="320"/>
      <c r="N244" s="398">
        <v>275</v>
      </c>
      <c r="R244" s="9">
        <v>1</v>
      </c>
      <c r="Z244" s="738"/>
    </row>
    <row r="245" spans="1:26" s="9" customFormat="1" ht="18" outlineLevel="1">
      <c r="A245" s="104" t="s">
        <v>523</v>
      </c>
      <c r="B245" s="1115" t="s">
        <v>590</v>
      </c>
      <c r="C245" s="1116"/>
      <c r="D245" s="1117"/>
      <c r="E245" s="104" t="s">
        <v>220</v>
      </c>
      <c r="F245" s="18"/>
      <c r="G245" s="32" t="s">
        <v>1086</v>
      </c>
      <c r="I245" s="314"/>
      <c r="J245" s="315"/>
      <c r="K245" s="314"/>
      <c r="L245" s="321"/>
      <c r="M245" s="320"/>
      <c r="N245" s="398">
        <v>330</v>
      </c>
      <c r="R245" s="9">
        <v>3</v>
      </c>
      <c r="Z245" s="738"/>
    </row>
    <row r="246" spans="1:26" s="9" customFormat="1" ht="18" outlineLevel="1">
      <c r="A246" s="977">
        <v>29</v>
      </c>
      <c r="B246" s="875" t="s">
        <v>246</v>
      </c>
      <c r="C246" s="847"/>
      <c r="D246" s="848"/>
      <c r="E246" s="18"/>
      <c r="F246" s="18"/>
      <c r="G246" s="32"/>
      <c r="I246" s="314"/>
      <c r="J246" s="315"/>
      <c r="K246" s="314"/>
      <c r="L246" s="321"/>
      <c r="M246" s="320"/>
      <c r="N246" s="398">
        <v>0</v>
      </c>
      <c r="Z246" s="738"/>
    </row>
    <row r="247" spans="1:26" s="9" customFormat="1" ht="18" outlineLevel="1">
      <c r="A247" s="978"/>
      <c r="B247" s="29"/>
      <c r="C247" s="94" t="s">
        <v>247</v>
      </c>
      <c r="D247" s="95"/>
      <c r="E247" s="18" t="s">
        <v>172</v>
      </c>
      <c r="F247" s="18"/>
      <c r="G247" s="32" t="s">
        <v>728</v>
      </c>
      <c r="I247" s="314"/>
      <c r="J247" s="315"/>
      <c r="K247" s="314"/>
      <c r="L247" s="321"/>
      <c r="M247" s="320"/>
      <c r="N247" s="398">
        <v>605</v>
      </c>
      <c r="R247" s="9">
        <v>32</v>
      </c>
      <c r="Z247" s="738"/>
    </row>
    <row r="248" spans="1:26" s="9" customFormat="1" ht="18" outlineLevel="1">
      <c r="A248" s="1099"/>
      <c r="B248" s="29"/>
      <c r="C248" s="105" t="s">
        <v>248</v>
      </c>
      <c r="D248" s="49"/>
      <c r="E248" s="18" t="s">
        <v>175</v>
      </c>
      <c r="F248" s="18"/>
      <c r="G248" s="32" t="s">
        <v>727</v>
      </c>
      <c r="I248" s="314"/>
      <c r="J248" s="315"/>
      <c r="K248" s="314"/>
      <c r="L248" s="321"/>
      <c r="M248" s="320"/>
      <c r="N248" s="398">
        <v>990.0000000000001</v>
      </c>
      <c r="R248" s="9">
        <v>46</v>
      </c>
      <c r="Z248" s="738"/>
    </row>
    <row r="249" spans="1:26" s="9" customFormat="1" ht="24" customHeight="1" outlineLevel="1" thickBot="1">
      <c r="A249" s="18">
        <v>30</v>
      </c>
      <c r="B249" s="944" t="s">
        <v>74</v>
      </c>
      <c r="C249" s="1100"/>
      <c r="D249" s="943"/>
      <c r="E249" s="80" t="s">
        <v>166</v>
      </c>
      <c r="F249" s="35"/>
      <c r="G249" s="17" t="s">
        <v>756</v>
      </c>
      <c r="I249" s="314"/>
      <c r="J249" s="315"/>
      <c r="K249" s="314"/>
      <c r="L249" s="321"/>
      <c r="M249" s="320"/>
      <c r="N249" s="398">
        <v>132</v>
      </c>
      <c r="R249" s="9">
        <v>6</v>
      </c>
      <c r="Z249" s="738"/>
    </row>
    <row r="250" spans="1:26" s="9" customFormat="1" ht="18.75" outlineLevel="1" thickBot="1">
      <c r="A250" s="1101" t="s">
        <v>368</v>
      </c>
      <c r="B250" s="1102"/>
      <c r="C250" s="1102"/>
      <c r="D250" s="1102"/>
      <c r="E250" s="1102"/>
      <c r="F250" s="1102"/>
      <c r="G250" s="1103"/>
      <c r="I250" s="314"/>
      <c r="J250" s="315"/>
      <c r="K250" s="315"/>
      <c r="L250" s="321"/>
      <c r="M250" s="320"/>
      <c r="N250" s="398">
        <v>0</v>
      </c>
      <c r="Z250" s="738"/>
    </row>
    <row r="251" spans="1:26" s="9" customFormat="1" ht="18" outlineLevel="1">
      <c r="A251" s="1104">
        <v>31</v>
      </c>
      <c r="B251" s="1105" t="s">
        <v>369</v>
      </c>
      <c r="C251" s="1108" t="s">
        <v>275</v>
      </c>
      <c r="D251" s="1109"/>
      <c r="E251" s="106" t="s">
        <v>174</v>
      </c>
      <c r="F251" s="107"/>
      <c r="G251" s="42" t="s">
        <v>746</v>
      </c>
      <c r="I251" s="314">
        <v>208.3</v>
      </c>
      <c r="J251" s="315"/>
      <c r="K251" s="314" t="e">
        <f>G251/1.18</f>
        <v>#VALUE!</v>
      </c>
      <c r="L251" s="321" t="e">
        <f>I251/K251</f>
        <v>#VALUE!</v>
      </c>
      <c r="M251" s="320"/>
      <c r="N251" s="398">
        <v>1650.0000000000002</v>
      </c>
      <c r="R251" s="9">
        <v>26</v>
      </c>
      <c r="Z251" s="738"/>
    </row>
    <row r="252" spans="1:26" s="9" customFormat="1" ht="18" outlineLevel="1">
      <c r="A252" s="994"/>
      <c r="B252" s="1106"/>
      <c r="C252" s="1110" t="s">
        <v>277</v>
      </c>
      <c r="D252" s="1111"/>
      <c r="E252" s="108" t="s">
        <v>174</v>
      </c>
      <c r="F252" s="109"/>
      <c r="G252" s="32" t="s">
        <v>746</v>
      </c>
      <c r="I252" s="314">
        <v>420.93</v>
      </c>
      <c r="J252" s="315"/>
      <c r="K252" s="314" t="e">
        <f>G252/1.18</f>
        <v>#VALUE!</v>
      </c>
      <c r="L252" s="321" t="e">
        <f>I252/K252</f>
        <v>#VALUE!</v>
      </c>
      <c r="M252" s="320"/>
      <c r="N252" s="398">
        <v>1650.0000000000002</v>
      </c>
      <c r="R252" s="9">
        <v>0</v>
      </c>
      <c r="Z252" s="738"/>
    </row>
    <row r="253" spans="1:26" s="9" customFormat="1" ht="18" outlineLevel="1">
      <c r="A253" s="994"/>
      <c r="B253" s="1106"/>
      <c r="C253" s="1112" t="s">
        <v>278</v>
      </c>
      <c r="D253" s="1111"/>
      <c r="E253" s="110" t="s">
        <v>174</v>
      </c>
      <c r="F253" s="111"/>
      <c r="G253" s="32" t="s">
        <v>746</v>
      </c>
      <c r="I253" s="314">
        <v>287.2</v>
      </c>
      <c r="J253" s="315"/>
      <c r="K253" s="314" t="e">
        <f>G253/1.18</f>
        <v>#VALUE!</v>
      </c>
      <c r="L253" s="321" t="e">
        <f>I253/K253</f>
        <v>#VALUE!</v>
      </c>
      <c r="M253" s="320"/>
      <c r="N253" s="398">
        <v>1650.0000000000002</v>
      </c>
      <c r="R253" s="9">
        <v>14</v>
      </c>
      <c r="Z253" s="738"/>
    </row>
    <row r="254" spans="1:26" s="9" customFormat="1" ht="18.75" outlineLevel="1" thickBot="1">
      <c r="A254" s="1037"/>
      <c r="B254" s="1107"/>
      <c r="C254" s="1113" t="s">
        <v>250</v>
      </c>
      <c r="D254" s="1114"/>
      <c r="E254" s="88" t="s">
        <v>204</v>
      </c>
      <c r="F254" s="163"/>
      <c r="G254" s="17" t="s">
        <v>746</v>
      </c>
      <c r="I254" s="314">
        <v>338.08</v>
      </c>
      <c r="J254" s="315"/>
      <c r="K254" s="314" t="e">
        <f>G254/1.18</f>
        <v>#VALUE!</v>
      </c>
      <c r="L254" s="321" t="e">
        <f>I254/K254</f>
        <v>#VALUE!</v>
      </c>
      <c r="M254" s="320"/>
      <c r="N254" s="398">
        <v>1650.0000000000002</v>
      </c>
      <c r="R254" s="9">
        <v>0</v>
      </c>
      <c r="Z254" s="738"/>
    </row>
    <row r="255" spans="1:26" s="9" customFormat="1" ht="18.75" outlineLevel="1" thickBot="1">
      <c r="A255" s="1094" t="s">
        <v>370</v>
      </c>
      <c r="B255" s="1095"/>
      <c r="C255" s="1095"/>
      <c r="D255" s="1095"/>
      <c r="E255" s="1095"/>
      <c r="F255" s="1095"/>
      <c r="G255" s="1096"/>
      <c r="I255" s="314"/>
      <c r="J255" s="315"/>
      <c r="K255" s="315"/>
      <c r="L255" s="321"/>
      <c r="M255" s="320"/>
      <c r="N255" s="398">
        <v>0</v>
      </c>
      <c r="Z255" s="738"/>
    </row>
    <row r="256" spans="1:26" s="9" customFormat="1" ht="90.75" outlineLevel="1" thickBot="1">
      <c r="A256" s="219">
        <v>32</v>
      </c>
      <c r="B256" s="384" t="s">
        <v>369</v>
      </c>
      <c r="C256" s="854" t="s">
        <v>381</v>
      </c>
      <c r="D256" s="855"/>
      <c r="E256" s="68" t="s">
        <v>174</v>
      </c>
      <c r="F256" s="383"/>
      <c r="G256" s="12" t="s">
        <v>746</v>
      </c>
      <c r="I256" s="314">
        <v>45.4</v>
      </c>
      <c r="J256" s="315"/>
      <c r="K256" s="314" t="e">
        <f>G256/1.18</f>
        <v>#VALUE!</v>
      </c>
      <c r="L256" s="321" t="e">
        <f>I256/K256</f>
        <v>#VALUE!</v>
      </c>
      <c r="M256" s="320"/>
      <c r="N256" s="398">
        <v>1650.0000000000002</v>
      </c>
      <c r="R256" s="9">
        <v>5</v>
      </c>
      <c r="Z256" s="738"/>
    </row>
    <row r="257" spans="1:26" s="9" customFormat="1" ht="27.75" customHeight="1" outlineLevel="1" thickBot="1">
      <c r="A257" s="219">
        <f>A256+1</f>
        <v>33</v>
      </c>
      <c r="B257" s="1088" t="s">
        <v>639</v>
      </c>
      <c r="C257" s="821"/>
      <c r="D257" s="822"/>
      <c r="E257" s="385" t="s">
        <v>174</v>
      </c>
      <c r="F257" s="230"/>
      <c r="G257" s="80" t="s">
        <v>750</v>
      </c>
      <c r="I257" s="314"/>
      <c r="J257" s="315"/>
      <c r="K257" s="314" t="e">
        <f>G257/1.18</f>
        <v>#VALUE!</v>
      </c>
      <c r="L257" s="321"/>
      <c r="M257" s="320"/>
      <c r="N257" s="398">
        <v>1430.0000000000002</v>
      </c>
      <c r="R257" s="9">
        <v>16</v>
      </c>
      <c r="Z257" s="738"/>
    </row>
    <row r="258" spans="1:26" s="9" customFormat="1" ht="18.75" outlineLevel="1" thickBot="1">
      <c r="A258" s="828" t="s">
        <v>339</v>
      </c>
      <c r="B258" s="1097"/>
      <c r="C258" s="1097"/>
      <c r="D258" s="1097"/>
      <c r="E258" s="1097"/>
      <c r="F258" s="1097"/>
      <c r="G258" s="1098"/>
      <c r="I258" s="314"/>
      <c r="J258" s="315"/>
      <c r="K258" s="315"/>
      <c r="L258" s="321"/>
      <c r="M258" s="320"/>
      <c r="N258" s="398">
        <v>0</v>
      </c>
      <c r="Z258" s="738"/>
    </row>
    <row r="259" spans="1:26" s="9" customFormat="1" ht="18" outlineLevel="1">
      <c r="A259" s="12">
        <f>A257+1</f>
        <v>34</v>
      </c>
      <c r="B259" s="995" t="s">
        <v>267</v>
      </c>
      <c r="C259" s="996"/>
      <c r="D259" s="997"/>
      <c r="E259" s="161" t="s">
        <v>268</v>
      </c>
      <c r="F259" s="162"/>
      <c r="G259" s="42">
        <v>600</v>
      </c>
      <c r="I259" s="314"/>
      <c r="J259" s="315"/>
      <c r="K259" s="315"/>
      <c r="L259" s="321"/>
      <c r="M259" s="320"/>
      <c r="N259" s="398">
        <v>660</v>
      </c>
      <c r="R259" s="9">
        <v>2</v>
      </c>
      <c r="Z259" s="738"/>
    </row>
    <row r="260" spans="1:26" s="9" customFormat="1" ht="18" outlineLevel="1">
      <c r="A260" s="18">
        <f>A259+1</f>
        <v>35</v>
      </c>
      <c r="B260" s="875" t="s">
        <v>342</v>
      </c>
      <c r="C260" s="847"/>
      <c r="D260" s="848"/>
      <c r="E260" s="18" t="s">
        <v>272</v>
      </c>
      <c r="F260" s="102"/>
      <c r="G260" s="32" t="s">
        <v>757</v>
      </c>
      <c r="I260" s="314">
        <v>1473.49</v>
      </c>
      <c r="J260" s="315"/>
      <c r="K260" s="314" t="e">
        <f>G260/1.18</f>
        <v>#VALUE!</v>
      </c>
      <c r="L260" s="321" t="e">
        <f>I260/K260</f>
        <v>#VALUE!</v>
      </c>
      <c r="M260" s="320">
        <f>131+13</f>
        <v>144</v>
      </c>
      <c r="N260" s="398">
        <v>5040</v>
      </c>
      <c r="R260" s="9">
        <v>23</v>
      </c>
      <c r="Z260" s="738"/>
    </row>
    <row r="261" spans="1:26" s="9" customFormat="1" ht="18" outlineLevel="1">
      <c r="A261" s="18">
        <f aca="true" t="shared" si="5" ref="A261:A271">A260+1</f>
        <v>36</v>
      </c>
      <c r="B261" s="1025" t="s">
        <v>347</v>
      </c>
      <c r="C261" s="967"/>
      <c r="D261" s="1026"/>
      <c r="E261" s="18" t="s">
        <v>175</v>
      </c>
      <c r="F261" s="102"/>
      <c r="G261" s="32" t="s">
        <v>758</v>
      </c>
      <c r="I261" s="314">
        <v>452.71</v>
      </c>
      <c r="J261" s="315"/>
      <c r="K261" s="314" t="e">
        <f aca="true" t="shared" si="6" ref="K261:K296">G261/1.18</f>
        <v>#VALUE!</v>
      </c>
      <c r="L261" s="321" t="e">
        <f aca="true" t="shared" si="7" ref="L261:L296">I261/K261</f>
        <v>#VALUE!</v>
      </c>
      <c r="M261" s="320">
        <f>54+14</f>
        <v>68</v>
      </c>
      <c r="N261" s="398">
        <v>1980.0000000000002</v>
      </c>
      <c r="R261" s="9">
        <v>5</v>
      </c>
      <c r="Z261" s="738"/>
    </row>
    <row r="262" spans="1:26" s="9" customFormat="1" ht="18" outlineLevel="1">
      <c r="A262" s="18">
        <f t="shared" si="5"/>
        <v>37</v>
      </c>
      <c r="B262" s="875" t="s">
        <v>269</v>
      </c>
      <c r="C262" s="847"/>
      <c r="D262" s="848"/>
      <c r="E262" s="221" t="s">
        <v>270</v>
      </c>
      <c r="F262" s="222"/>
      <c r="G262" s="32" t="s">
        <v>757</v>
      </c>
      <c r="I262" s="314">
        <v>1544.21</v>
      </c>
      <c r="J262" s="315"/>
      <c r="K262" s="314" t="e">
        <f t="shared" si="6"/>
        <v>#VALUE!</v>
      </c>
      <c r="L262" s="321" t="e">
        <f t="shared" si="7"/>
        <v>#VALUE!</v>
      </c>
      <c r="M262" s="320">
        <v>27</v>
      </c>
      <c r="N262" s="398">
        <v>5040</v>
      </c>
      <c r="R262" s="9">
        <v>5</v>
      </c>
      <c r="Z262" s="738"/>
    </row>
    <row r="263" spans="1:26" s="9" customFormat="1" ht="18" outlineLevel="1">
      <c r="A263" s="18">
        <f t="shared" si="5"/>
        <v>38</v>
      </c>
      <c r="B263" s="1027" t="s">
        <v>108</v>
      </c>
      <c r="C263" s="965"/>
      <c r="D263" s="1028"/>
      <c r="E263" s="218" t="s">
        <v>175</v>
      </c>
      <c r="F263" s="223"/>
      <c r="G263" s="32" t="s">
        <v>759</v>
      </c>
      <c r="I263" s="314">
        <v>823.34</v>
      </c>
      <c r="J263" s="315"/>
      <c r="K263" s="314" t="e">
        <f t="shared" si="6"/>
        <v>#VALUE!</v>
      </c>
      <c r="L263" s="321" t="e">
        <f t="shared" si="7"/>
        <v>#VALUE!</v>
      </c>
      <c r="M263" s="320">
        <v>168</v>
      </c>
      <c r="N263" s="398">
        <v>3097.5</v>
      </c>
      <c r="R263" s="9">
        <v>69</v>
      </c>
      <c r="Z263" s="738"/>
    </row>
    <row r="264" spans="1:26" s="9" customFormat="1" ht="18" outlineLevel="1">
      <c r="A264" s="18">
        <f t="shared" si="5"/>
        <v>39</v>
      </c>
      <c r="B264" s="875" t="s">
        <v>581</v>
      </c>
      <c r="C264" s="1092"/>
      <c r="D264" s="1093"/>
      <c r="E264" s="291" t="s">
        <v>580</v>
      </c>
      <c r="F264" s="223"/>
      <c r="G264" s="32" t="s">
        <v>760</v>
      </c>
      <c r="I264" s="314">
        <v>411.57</v>
      </c>
      <c r="J264" s="315"/>
      <c r="K264" s="314" t="e">
        <f t="shared" si="6"/>
        <v>#VALUE!</v>
      </c>
      <c r="L264" s="321" t="e">
        <f t="shared" si="7"/>
        <v>#VALUE!</v>
      </c>
      <c r="M264" s="320"/>
      <c r="N264" s="398">
        <v>2625</v>
      </c>
      <c r="R264" s="9">
        <v>14</v>
      </c>
      <c r="Z264" s="738"/>
    </row>
    <row r="265" spans="1:26" s="9" customFormat="1" ht="18" outlineLevel="1">
      <c r="A265" s="18">
        <f t="shared" si="5"/>
        <v>40</v>
      </c>
      <c r="B265" s="875" t="s">
        <v>605</v>
      </c>
      <c r="C265" s="1092"/>
      <c r="D265" s="1093"/>
      <c r="E265" s="291" t="s">
        <v>580</v>
      </c>
      <c r="F265" s="223"/>
      <c r="G265" s="32" t="s">
        <v>761</v>
      </c>
      <c r="I265" s="314"/>
      <c r="J265" s="315"/>
      <c r="K265" s="314"/>
      <c r="L265" s="321"/>
      <c r="M265" s="320"/>
      <c r="N265" s="398">
        <v>4725</v>
      </c>
      <c r="R265" s="9">
        <v>4</v>
      </c>
      <c r="Z265" s="738"/>
    </row>
    <row r="266" spans="1:26" s="9" customFormat="1" ht="18" outlineLevel="1">
      <c r="A266" s="18">
        <f t="shared" si="5"/>
        <v>41</v>
      </c>
      <c r="B266" s="875" t="s">
        <v>271</v>
      </c>
      <c r="C266" s="847"/>
      <c r="D266" s="848"/>
      <c r="E266" s="103" t="s">
        <v>272</v>
      </c>
      <c r="F266" s="102"/>
      <c r="G266" s="32" t="s">
        <v>762</v>
      </c>
      <c r="I266" s="314">
        <v>1256.9</v>
      </c>
      <c r="J266" s="315"/>
      <c r="K266" s="314" t="e">
        <f t="shared" si="6"/>
        <v>#VALUE!</v>
      </c>
      <c r="L266" s="321" t="e">
        <f t="shared" si="7"/>
        <v>#VALUE!</v>
      </c>
      <c r="M266" s="320">
        <v>2</v>
      </c>
      <c r="N266" s="398">
        <v>3360</v>
      </c>
      <c r="R266" s="9">
        <v>0</v>
      </c>
      <c r="Z266" s="738"/>
    </row>
    <row r="267" spans="1:26" s="9" customFormat="1" ht="18" outlineLevel="1">
      <c r="A267" s="18">
        <f t="shared" si="5"/>
        <v>42</v>
      </c>
      <c r="B267" s="875" t="s">
        <v>273</v>
      </c>
      <c r="C267" s="847"/>
      <c r="D267" s="848"/>
      <c r="E267" s="15" t="s">
        <v>172</v>
      </c>
      <c r="F267" s="223"/>
      <c r="G267" s="32" t="s">
        <v>752</v>
      </c>
      <c r="I267" s="314">
        <v>552.9</v>
      </c>
      <c r="J267" s="315"/>
      <c r="K267" s="314" t="e">
        <f t="shared" si="6"/>
        <v>#VALUE!</v>
      </c>
      <c r="L267" s="321" t="e">
        <f t="shared" si="7"/>
        <v>#VALUE!</v>
      </c>
      <c r="M267" s="320">
        <v>8</v>
      </c>
      <c r="N267" s="398">
        <v>2310</v>
      </c>
      <c r="R267" s="9">
        <v>0</v>
      </c>
      <c r="Z267" s="738"/>
    </row>
    <row r="268" spans="1:26" s="9" customFormat="1" ht="22.5" customHeight="1" outlineLevel="1">
      <c r="A268" s="18">
        <f t="shared" si="5"/>
        <v>43</v>
      </c>
      <c r="B268" s="875" t="s">
        <v>652</v>
      </c>
      <c r="C268" s="847"/>
      <c r="D268" s="848"/>
      <c r="E268" s="103" t="s">
        <v>172</v>
      </c>
      <c r="F268" s="102"/>
      <c r="G268" s="32" t="s">
        <v>738</v>
      </c>
      <c r="I268" s="314">
        <v>675.0999999999999</v>
      </c>
      <c r="J268" s="315"/>
      <c r="K268" s="314" t="e">
        <f t="shared" si="6"/>
        <v>#VALUE!</v>
      </c>
      <c r="L268" s="321" t="e">
        <f t="shared" si="7"/>
        <v>#VALUE!</v>
      </c>
      <c r="M268" s="320">
        <v>0</v>
      </c>
      <c r="N268" s="398">
        <v>2100</v>
      </c>
      <c r="R268" s="9">
        <v>0</v>
      </c>
      <c r="Z268" s="738"/>
    </row>
    <row r="269" spans="1:26" s="9" customFormat="1" ht="24.75" customHeight="1" outlineLevel="1">
      <c r="A269" s="18">
        <f t="shared" si="5"/>
        <v>44</v>
      </c>
      <c r="B269" s="875" t="s">
        <v>653</v>
      </c>
      <c r="C269" s="847"/>
      <c r="D269" s="848"/>
      <c r="E269" s="103" t="s">
        <v>172</v>
      </c>
      <c r="F269" s="102"/>
      <c r="G269" s="32" t="s">
        <v>738</v>
      </c>
      <c r="I269" s="314">
        <v>762.4</v>
      </c>
      <c r="J269" s="315"/>
      <c r="K269" s="314" t="e">
        <f t="shared" si="6"/>
        <v>#VALUE!</v>
      </c>
      <c r="L269" s="321" t="e">
        <f t="shared" si="7"/>
        <v>#VALUE!</v>
      </c>
      <c r="M269" s="320">
        <v>5</v>
      </c>
      <c r="N269" s="398">
        <v>2100</v>
      </c>
      <c r="R269" s="9">
        <v>0</v>
      </c>
      <c r="Z269" s="738"/>
    </row>
    <row r="270" spans="1:26" s="9" customFormat="1" ht="24.75" customHeight="1" outlineLevel="1">
      <c r="A270" s="18">
        <f t="shared" si="5"/>
        <v>45</v>
      </c>
      <c r="B270" s="875" t="s">
        <v>654</v>
      </c>
      <c r="C270" s="847"/>
      <c r="D270" s="848"/>
      <c r="E270" s="25" t="s">
        <v>172</v>
      </c>
      <c r="F270" s="21"/>
      <c r="G270" s="32" t="s">
        <v>763</v>
      </c>
      <c r="I270" s="314">
        <v>176.2</v>
      </c>
      <c r="J270" s="315"/>
      <c r="K270" s="314" t="e">
        <f t="shared" si="6"/>
        <v>#VALUE!</v>
      </c>
      <c r="L270" s="321" t="e">
        <f t="shared" si="7"/>
        <v>#VALUE!</v>
      </c>
      <c r="M270" s="320"/>
      <c r="N270" s="398">
        <v>3150</v>
      </c>
      <c r="R270" s="9">
        <v>0</v>
      </c>
      <c r="Z270" s="738"/>
    </row>
    <row r="271" spans="1:26" s="9" customFormat="1" ht="40.5" customHeight="1" outlineLevel="1">
      <c r="A271" s="18">
        <f t="shared" si="5"/>
        <v>46</v>
      </c>
      <c r="B271" s="1027" t="s">
        <v>655</v>
      </c>
      <c r="C271" s="965"/>
      <c r="D271" s="1028"/>
      <c r="E271" s="221" t="s">
        <v>172</v>
      </c>
      <c r="F271" s="222"/>
      <c r="G271" s="32" t="s">
        <v>738</v>
      </c>
      <c r="I271" s="314">
        <v>133.86</v>
      </c>
      <c r="J271" s="315"/>
      <c r="K271" s="314" t="e">
        <f t="shared" si="6"/>
        <v>#VALUE!</v>
      </c>
      <c r="L271" s="321" t="e">
        <f t="shared" si="7"/>
        <v>#VALUE!</v>
      </c>
      <c r="M271" s="320">
        <v>1</v>
      </c>
      <c r="N271" s="398">
        <v>2100</v>
      </c>
      <c r="R271" s="9">
        <v>0</v>
      </c>
      <c r="Z271" s="738"/>
    </row>
    <row r="272" spans="1:26" s="9" customFormat="1" ht="44.25" customHeight="1">
      <c r="A272" s="782">
        <f>A271+1</f>
        <v>47</v>
      </c>
      <c r="B272" s="1008" t="s">
        <v>656</v>
      </c>
      <c r="C272" s="1008"/>
      <c r="D272" s="973"/>
      <c r="E272" s="18"/>
      <c r="F272" s="223"/>
      <c r="G272" s="32"/>
      <c r="I272" s="314"/>
      <c r="J272" s="315"/>
      <c r="K272" s="314">
        <f t="shared" si="6"/>
        <v>0</v>
      </c>
      <c r="L272" s="321" t="e">
        <f t="shared" si="7"/>
        <v>#DIV/0!</v>
      </c>
      <c r="M272" s="320"/>
      <c r="N272" s="398">
        <v>0</v>
      </c>
      <c r="Z272" s="738"/>
    </row>
    <row r="273" spans="1:26" s="9" customFormat="1" ht="18">
      <c r="A273" s="777"/>
      <c r="B273" s="29"/>
      <c r="C273" s="105" t="s">
        <v>428</v>
      </c>
      <c r="D273" s="31"/>
      <c r="E273" s="38" t="s">
        <v>427</v>
      </c>
      <c r="F273" s="102"/>
      <c r="G273" s="32" t="s">
        <v>764</v>
      </c>
      <c r="I273" s="314"/>
      <c r="J273" s="315"/>
      <c r="K273" s="314" t="e">
        <f t="shared" si="6"/>
        <v>#VALUE!</v>
      </c>
      <c r="L273" s="321" t="e">
        <f t="shared" si="7"/>
        <v>#VALUE!</v>
      </c>
      <c r="M273" s="320"/>
      <c r="N273" s="398">
        <v>71.5</v>
      </c>
      <c r="Z273" s="738"/>
    </row>
    <row r="274" spans="1:26" s="9" customFormat="1" ht="18">
      <c r="A274" s="777"/>
      <c r="B274" s="29"/>
      <c r="C274" s="105" t="s">
        <v>429</v>
      </c>
      <c r="D274" s="31"/>
      <c r="E274" s="38" t="s">
        <v>427</v>
      </c>
      <c r="F274" s="223"/>
      <c r="G274" s="32" t="s">
        <v>764</v>
      </c>
      <c r="I274" s="314"/>
      <c r="J274" s="315"/>
      <c r="K274" s="314" t="e">
        <f t="shared" si="6"/>
        <v>#VALUE!</v>
      </c>
      <c r="L274" s="321" t="e">
        <f t="shared" si="7"/>
        <v>#VALUE!</v>
      </c>
      <c r="M274" s="320"/>
      <c r="N274" s="398">
        <v>71.5</v>
      </c>
      <c r="Z274" s="738"/>
    </row>
    <row r="275" spans="1:26" s="9" customFormat="1" ht="18">
      <c r="A275" s="777"/>
      <c r="B275" s="29"/>
      <c r="C275" s="105" t="s">
        <v>430</v>
      </c>
      <c r="D275" s="31"/>
      <c r="E275" s="38" t="s">
        <v>427</v>
      </c>
      <c r="F275" s="102"/>
      <c r="G275" s="32" t="s">
        <v>765</v>
      </c>
      <c r="I275" s="314"/>
      <c r="J275" s="315"/>
      <c r="K275" s="314" t="e">
        <f t="shared" si="6"/>
        <v>#VALUE!</v>
      </c>
      <c r="L275" s="321" t="e">
        <f t="shared" si="7"/>
        <v>#VALUE!</v>
      </c>
      <c r="M275" s="320"/>
      <c r="N275" s="398">
        <v>22</v>
      </c>
      <c r="Z275" s="738"/>
    </row>
    <row r="276" spans="1:26" s="9" customFormat="1" ht="18">
      <c r="A276" s="777"/>
      <c r="B276" s="29"/>
      <c r="C276" s="105" t="s">
        <v>431</v>
      </c>
      <c r="D276" s="31"/>
      <c r="E276" s="38" t="s">
        <v>427</v>
      </c>
      <c r="F276" s="223"/>
      <c r="G276" s="32" t="s">
        <v>766</v>
      </c>
      <c r="I276" s="314"/>
      <c r="J276" s="315"/>
      <c r="K276" s="314" t="e">
        <f t="shared" si="6"/>
        <v>#VALUE!</v>
      </c>
      <c r="L276" s="321" t="e">
        <f t="shared" si="7"/>
        <v>#VALUE!</v>
      </c>
      <c r="M276" s="320"/>
      <c r="N276" s="398">
        <v>77</v>
      </c>
      <c r="Z276" s="738"/>
    </row>
    <row r="277" spans="1:26" s="9" customFormat="1" ht="18">
      <c r="A277" s="777"/>
      <c r="B277" s="29"/>
      <c r="C277" s="105" t="s">
        <v>432</v>
      </c>
      <c r="D277" s="31"/>
      <c r="E277" s="38" t="s">
        <v>427</v>
      </c>
      <c r="F277" s="102"/>
      <c r="G277" s="32" t="s">
        <v>764</v>
      </c>
      <c r="I277" s="314"/>
      <c r="J277" s="315"/>
      <c r="K277" s="314" t="e">
        <f t="shared" si="6"/>
        <v>#VALUE!</v>
      </c>
      <c r="L277" s="321" t="e">
        <f t="shared" si="7"/>
        <v>#VALUE!</v>
      </c>
      <c r="M277" s="320"/>
      <c r="N277" s="398">
        <v>71.5</v>
      </c>
      <c r="Z277" s="738"/>
    </row>
    <row r="278" spans="1:26" s="9" customFormat="1" ht="18">
      <c r="A278" s="777"/>
      <c r="B278" s="29"/>
      <c r="C278" s="105" t="s">
        <v>433</v>
      </c>
      <c r="D278" s="31"/>
      <c r="E278" s="38" t="s">
        <v>427</v>
      </c>
      <c r="F278" s="223"/>
      <c r="G278" s="32" t="s">
        <v>766</v>
      </c>
      <c r="I278" s="314"/>
      <c r="J278" s="315"/>
      <c r="K278" s="314" t="e">
        <f t="shared" si="6"/>
        <v>#VALUE!</v>
      </c>
      <c r="L278" s="321" t="e">
        <f t="shared" si="7"/>
        <v>#VALUE!</v>
      </c>
      <c r="M278" s="320"/>
      <c r="N278" s="398">
        <v>77</v>
      </c>
      <c r="Z278" s="738"/>
    </row>
    <row r="279" spans="1:26" s="9" customFormat="1" ht="18">
      <c r="A279" s="777"/>
      <c r="B279" s="29"/>
      <c r="C279" s="105" t="s">
        <v>434</v>
      </c>
      <c r="D279" s="31"/>
      <c r="E279" s="38" t="s">
        <v>427</v>
      </c>
      <c r="F279" s="102"/>
      <c r="G279" s="32" t="s">
        <v>767</v>
      </c>
      <c r="I279" s="314"/>
      <c r="J279" s="315"/>
      <c r="K279" s="314" t="e">
        <f t="shared" si="6"/>
        <v>#VALUE!</v>
      </c>
      <c r="L279" s="321" t="e">
        <f t="shared" si="7"/>
        <v>#VALUE!</v>
      </c>
      <c r="M279" s="320"/>
      <c r="N279" s="398">
        <v>121.00000000000001</v>
      </c>
      <c r="Z279" s="738"/>
    </row>
    <row r="280" spans="1:26" s="9" customFormat="1" ht="18">
      <c r="A280" s="777"/>
      <c r="B280" s="29"/>
      <c r="C280" s="105" t="s">
        <v>435</v>
      </c>
      <c r="D280" s="31"/>
      <c r="E280" s="38" t="s">
        <v>427</v>
      </c>
      <c r="F280" s="223"/>
      <c r="G280" s="32" t="s">
        <v>755</v>
      </c>
      <c r="I280" s="314"/>
      <c r="J280" s="315"/>
      <c r="K280" s="314" t="e">
        <f t="shared" si="6"/>
        <v>#VALUE!</v>
      </c>
      <c r="L280" s="321" t="e">
        <f t="shared" si="7"/>
        <v>#VALUE!</v>
      </c>
      <c r="M280" s="320"/>
      <c r="N280" s="398">
        <v>275</v>
      </c>
      <c r="Z280" s="738"/>
    </row>
    <row r="281" spans="1:26" s="9" customFormat="1" ht="18">
      <c r="A281" s="777"/>
      <c r="B281" s="29"/>
      <c r="C281" s="105" t="s">
        <v>436</v>
      </c>
      <c r="D281" s="31"/>
      <c r="E281" s="38" t="s">
        <v>427</v>
      </c>
      <c r="F281" s="102"/>
      <c r="G281" s="32" t="s">
        <v>768</v>
      </c>
      <c r="I281" s="314"/>
      <c r="J281" s="315"/>
      <c r="K281" s="314" t="e">
        <f t="shared" si="6"/>
        <v>#VALUE!</v>
      </c>
      <c r="L281" s="321" t="e">
        <f t="shared" si="7"/>
        <v>#VALUE!</v>
      </c>
      <c r="M281" s="320"/>
      <c r="N281" s="398">
        <v>137.5</v>
      </c>
      <c r="Z281" s="738"/>
    </row>
    <row r="282" spans="1:26" s="9" customFormat="1" ht="18">
      <c r="A282" s="777"/>
      <c r="B282" s="29"/>
      <c r="C282" s="105" t="s">
        <v>437</v>
      </c>
      <c r="D282" s="49"/>
      <c r="E282" s="38" t="s">
        <v>427</v>
      </c>
      <c r="F282" s="223"/>
      <c r="G282" s="32" t="s">
        <v>769</v>
      </c>
      <c r="I282" s="314"/>
      <c r="J282" s="315"/>
      <c r="K282" s="314" t="e">
        <f t="shared" si="6"/>
        <v>#VALUE!</v>
      </c>
      <c r="L282" s="321" t="e">
        <f t="shared" si="7"/>
        <v>#VALUE!</v>
      </c>
      <c r="M282" s="320"/>
      <c r="N282" s="398">
        <v>33</v>
      </c>
      <c r="Z282" s="738"/>
    </row>
    <row r="283" spans="1:26" s="9" customFormat="1" ht="18">
      <c r="A283" s="777"/>
      <c r="B283" s="29"/>
      <c r="C283" s="105" t="s">
        <v>438</v>
      </c>
      <c r="D283" s="49"/>
      <c r="E283" s="38" t="s">
        <v>427</v>
      </c>
      <c r="F283" s="102"/>
      <c r="G283" s="32" t="s">
        <v>770</v>
      </c>
      <c r="I283" s="314"/>
      <c r="J283" s="315"/>
      <c r="K283" s="314" t="e">
        <f t="shared" si="6"/>
        <v>#VALUE!</v>
      </c>
      <c r="L283" s="321" t="e">
        <f t="shared" si="7"/>
        <v>#VALUE!</v>
      </c>
      <c r="M283" s="320"/>
      <c r="N283" s="398">
        <v>49.50000000000001</v>
      </c>
      <c r="Z283" s="738"/>
    </row>
    <row r="284" spans="1:26" s="9" customFormat="1" ht="18">
      <c r="A284" s="777"/>
      <c r="B284" s="29"/>
      <c r="C284" s="105" t="s">
        <v>439</v>
      </c>
      <c r="D284" s="49"/>
      <c r="E284" s="38" t="s">
        <v>427</v>
      </c>
      <c r="F284" s="223"/>
      <c r="G284" s="32" t="s">
        <v>764</v>
      </c>
      <c r="I284" s="314"/>
      <c r="J284" s="315"/>
      <c r="K284" s="314" t="e">
        <f t="shared" si="6"/>
        <v>#VALUE!</v>
      </c>
      <c r="L284" s="321" t="e">
        <f t="shared" si="7"/>
        <v>#VALUE!</v>
      </c>
      <c r="M284" s="320"/>
      <c r="N284" s="398">
        <v>71.5</v>
      </c>
      <c r="Z284" s="738"/>
    </row>
    <row r="285" spans="1:26" s="9" customFormat="1" ht="18">
      <c r="A285" s="777"/>
      <c r="B285" s="29"/>
      <c r="C285" s="105" t="s">
        <v>442</v>
      </c>
      <c r="D285" s="49"/>
      <c r="E285" s="38" t="s">
        <v>427</v>
      </c>
      <c r="F285" s="223"/>
      <c r="G285" s="32" t="s">
        <v>767</v>
      </c>
      <c r="I285" s="314"/>
      <c r="J285" s="315"/>
      <c r="K285" s="314" t="e">
        <f t="shared" si="6"/>
        <v>#VALUE!</v>
      </c>
      <c r="L285" s="321" t="e">
        <f t="shared" si="7"/>
        <v>#VALUE!</v>
      </c>
      <c r="M285" s="320"/>
      <c r="N285" s="398">
        <v>121.00000000000001</v>
      </c>
      <c r="Z285" s="738"/>
    </row>
    <row r="286" spans="1:26" s="9" customFormat="1" ht="18">
      <c r="A286" s="777"/>
      <c r="B286" s="29"/>
      <c r="C286" s="37" t="s">
        <v>440</v>
      </c>
      <c r="D286" s="31"/>
      <c r="E286" s="38" t="s">
        <v>427</v>
      </c>
      <c r="F286" s="102"/>
      <c r="G286" s="32" t="s">
        <v>771</v>
      </c>
      <c r="I286" s="314"/>
      <c r="J286" s="315"/>
      <c r="K286" s="314" t="e">
        <f t="shared" si="6"/>
        <v>#VALUE!</v>
      </c>
      <c r="L286" s="321" t="e">
        <f t="shared" si="7"/>
        <v>#VALUE!</v>
      </c>
      <c r="M286" s="320"/>
      <c r="N286" s="398">
        <v>132</v>
      </c>
      <c r="Z286" s="738"/>
    </row>
    <row r="287" spans="1:26" s="9" customFormat="1" ht="18">
      <c r="A287" s="777"/>
      <c r="B287" s="29"/>
      <c r="C287" s="105" t="s">
        <v>441</v>
      </c>
      <c r="D287" s="49"/>
      <c r="E287" s="38" t="s">
        <v>427</v>
      </c>
      <c r="F287" s="102"/>
      <c r="G287" s="32" t="s">
        <v>772</v>
      </c>
      <c r="I287" s="314"/>
      <c r="J287" s="315"/>
      <c r="K287" s="314" t="e">
        <f t="shared" si="6"/>
        <v>#VALUE!</v>
      </c>
      <c r="L287" s="321" t="e">
        <f t="shared" si="7"/>
        <v>#VALUE!</v>
      </c>
      <c r="M287" s="320"/>
      <c r="N287" s="398">
        <v>489.50000000000006</v>
      </c>
      <c r="Z287" s="738"/>
    </row>
    <row r="288" spans="1:26" s="9" customFormat="1" ht="36" customHeight="1" outlineLevel="1">
      <c r="A288" s="18">
        <f>A272+1</f>
        <v>48</v>
      </c>
      <c r="B288" s="875" t="s">
        <v>69</v>
      </c>
      <c r="C288" s="847"/>
      <c r="D288" s="848"/>
      <c r="E288" s="112" t="s">
        <v>209</v>
      </c>
      <c r="F288" s="224"/>
      <c r="G288" s="32" t="s">
        <v>773</v>
      </c>
      <c r="I288" s="314">
        <v>3382.7999999999997</v>
      </c>
      <c r="J288" s="315"/>
      <c r="K288" s="314" t="e">
        <f t="shared" si="6"/>
        <v>#VALUE!</v>
      </c>
      <c r="L288" s="321" t="e">
        <f t="shared" si="7"/>
        <v>#VALUE!</v>
      </c>
      <c r="M288" s="320">
        <v>11</v>
      </c>
      <c r="N288" s="398">
        <v>8925</v>
      </c>
      <c r="R288" s="9">
        <v>1</v>
      </c>
      <c r="Z288" s="738"/>
    </row>
    <row r="289" spans="1:26" s="9" customFormat="1" ht="39.75" customHeight="1" outlineLevel="1">
      <c r="A289" s="18">
        <f>A288+1</f>
        <v>49</v>
      </c>
      <c r="B289" s="875" t="s">
        <v>70</v>
      </c>
      <c r="C289" s="847"/>
      <c r="D289" s="848"/>
      <c r="E289" s="18" t="s">
        <v>209</v>
      </c>
      <c r="F289" s="223"/>
      <c r="G289" s="32" t="s">
        <v>774</v>
      </c>
      <c r="I289" s="314">
        <v>5945.320000000001</v>
      </c>
      <c r="J289" s="315"/>
      <c r="K289" s="314" t="e">
        <f t="shared" si="6"/>
        <v>#VALUE!</v>
      </c>
      <c r="L289" s="321" t="e">
        <f t="shared" si="7"/>
        <v>#VALUE!</v>
      </c>
      <c r="M289" s="320">
        <v>6</v>
      </c>
      <c r="N289" s="398">
        <v>14175</v>
      </c>
      <c r="O289" s="399"/>
      <c r="R289" s="9">
        <v>0</v>
      </c>
      <c r="Z289" s="738"/>
    </row>
    <row r="290" spans="1:26" s="9" customFormat="1" ht="36" customHeight="1" outlineLevel="1">
      <c r="A290" s="18">
        <f aca="true" t="shared" si="8" ref="A290:A296">A289+1</f>
        <v>50</v>
      </c>
      <c r="B290" s="875" t="s">
        <v>71</v>
      </c>
      <c r="C290" s="847"/>
      <c r="D290" s="848"/>
      <c r="E290" s="221" t="s">
        <v>209</v>
      </c>
      <c r="F290" s="102"/>
      <c r="G290" s="32" t="s">
        <v>775</v>
      </c>
      <c r="I290" s="314">
        <v>6555.450000000001</v>
      </c>
      <c r="J290" s="315"/>
      <c r="K290" s="314" t="e">
        <f t="shared" si="6"/>
        <v>#VALUE!</v>
      </c>
      <c r="L290" s="321" t="e">
        <f t="shared" si="7"/>
        <v>#VALUE!</v>
      </c>
      <c r="M290" s="320">
        <v>6</v>
      </c>
      <c r="N290" s="398">
        <v>13125</v>
      </c>
      <c r="O290" s="399"/>
      <c r="R290" s="9">
        <v>2</v>
      </c>
      <c r="Z290" s="738"/>
    </row>
    <row r="291" spans="1:26" s="9" customFormat="1" ht="37.5" customHeight="1" outlineLevel="1">
      <c r="A291" s="18">
        <f t="shared" si="8"/>
        <v>51</v>
      </c>
      <c r="B291" s="875" t="s">
        <v>72</v>
      </c>
      <c r="C291" s="847"/>
      <c r="D291" s="848"/>
      <c r="E291" s="18" t="s">
        <v>209</v>
      </c>
      <c r="F291" s="21"/>
      <c r="G291" s="32" t="s">
        <v>776</v>
      </c>
      <c r="I291" s="314">
        <v>5185.950000000001</v>
      </c>
      <c r="J291" s="315"/>
      <c r="K291" s="314" t="e">
        <f t="shared" si="6"/>
        <v>#VALUE!</v>
      </c>
      <c r="L291" s="321" t="e">
        <f t="shared" si="7"/>
        <v>#VALUE!</v>
      </c>
      <c r="M291" s="320">
        <v>0</v>
      </c>
      <c r="N291" s="398">
        <v>14700</v>
      </c>
      <c r="O291" s="399"/>
      <c r="R291" s="9">
        <v>2</v>
      </c>
      <c r="Z291" s="738"/>
    </row>
    <row r="292" spans="1:26" s="9" customFormat="1" ht="41.25" customHeight="1" outlineLevel="1">
      <c r="A292" s="18">
        <f t="shared" si="8"/>
        <v>52</v>
      </c>
      <c r="B292" s="875" t="s">
        <v>73</v>
      </c>
      <c r="C292" s="847"/>
      <c r="D292" s="848"/>
      <c r="E292" s="18" t="s">
        <v>274</v>
      </c>
      <c r="F292" s="21"/>
      <c r="G292" s="32" t="s">
        <v>777</v>
      </c>
      <c r="I292" s="314">
        <v>4481.02</v>
      </c>
      <c r="J292" s="315"/>
      <c r="K292" s="314" t="e">
        <f t="shared" si="6"/>
        <v>#VALUE!</v>
      </c>
      <c r="L292" s="321" t="e">
        <f t="shared" si="7"/>
        <v>#VALUE!</v>
      </c>
      <c r="M292" s="320">
        <f>5+1</f>
        <v>6</v>
      </c>
      <c r="N292" s="398">
        <v>11550</v>
      </c>
      <c r="O292" s="399"/>
      <c r="R292" s="9">
        <v>1</v>
      </c>
      <c r="Z292" s="738"/>
    </row>
    <row r="293" spans="1:26" s="9" customFormat="1" ht="18" outlineLevel="1">
      <c r="A293" s="18">
        <f t="shared" si="8"/>
        <v>53</v>
      </c>
      <c r="B293" s="875" t="s">
        <v>547</v>
      </c>
      <c r="C293" s="1092"/>
      <c r="D293" s="1093"/>
      <c r="E293" s="38" t="s">
        <v>546</v>
      </c>
      <c r="F293" s="225"/>
      <c r="G293" s="32" t="s">
        <v>741</v>
      </c>
      <c r="I293" s="314">
        <v>429.6</v>
      </c>
      <c r="J293" s="315"/>
      <c r="K293" s="314" t="e">
        <f t="shared" si="6"/>
        <v>#VALUE!</v>
      </c>
      <c r="L293" s="321" t="e">
        <f t="shared" si="7"/>
        <v>#VALUE!</v>
      </c>
      <c r="M293" s="320" t="s">
        <v>603</v>
      </c>
      <c r="N293" s="398">
        <v>1320</v>
      </c>
      <c r="R293" s="9">
        <v>20</v>
      </c>
      <c r="Z293" s="738"/>
    </row>
    <row r="294" spans="1:26" s="9" customFormat="1" ht="18" outlineLevel="1">
      <c r="A294" s="18">
        <f t="shared" si="8"/>
        <v>54</v>
      </c>
      <c r="B294" s="1086" t="s">
        <v>284</v>
      </c>
      <c r="C294" s="966"/>
      <c r="D294" s="1087"/>
      <c r="E294" s="38" t="s">
        <v>220</v>
      </c>
      <c r="F294" s="225"/>
      <c r="G294" s="32" t="s">
        <v>1086</v>
      </c>
      <c r="I294" s="314">
        <v>3.43</v>
      </c>
      <c r="J294" s="315"/>
      <c r="K294" s="314" t="e">
        <f t="shared" si="6"/>
        <v>#VALUE!</v>
      </c>
      <c r="L294" s="321" t="e">
        <f t="shared" si="7"/>
        <v>#VALUE!</v>
      </c>
      <c r="M294" s="320"/>
      <c r="N294" s="398">
        <v>330</v>
      </c>
      <c r="R294" s="9">
        <v>0</v>
      </c>
      <c r="Z294" s="738"/>
    </row>
    <row r="295" spans="1:26" s="9" customFormat="1" ht="18" outlineLevel="1">
      <c r="A295" s="18">
        <f t="shared" si="8"/>
        <v>55</v>
      </c>
      <c r="B295" s="875" t="s">
        <v>285</v>
      </c>
      <c r="C295" s="847"/>
      <c r="D295" s="848"/>
      <c r="E295" s="18" t="s">
        <v>220</v>
      </c>
      <c r="F295" s="83"/>
      <c r="G295" s="32" t="s">
        <v>1088</v>
      </c>
      <c r="I295" s="314">
        <v>3.43</v>
      </c>
      <c r="J295" s="315"/>
      <c r="K295" s="314" t="e">
        <f t="shared" si="6"/>
        <v>#VALUE!</v>
      </c>
      <c r="L295" s="321" t="e">
        <f t="shared" si="7"/>
        <v>#VALUE!</v>
      </c>
      <c r="M295" s="320"/>
      <c r="N295" s="398">
        <v>385.00000000000006</v>
      </c>
      <c r="R295" s="9">
        <v>1</v>
      </c>
      <c r="Z295" s="738"/>
    </row>
    <row r="296" spans="1:26" s="9" customFormat="1" ht="18" outlineLevel="1">
      <c r="A296" s="18">
        <f t="shared" si="8"/>
        <v>56</v>
      </c>
      <c r="B296" s="1027" t="s">
        <v>286</v>
      </c>
      <c r="C296" s="965"/>
      <c r="D296" s="1028"/>
      <c r="E296" s="218" t="s">
        <v>220</v>
      </c>
      <c r="F296" s="217"/>
      <c r="G296" s="32" t="s">
        <v>1089</v>
      </c>
      <c r="I296" s="314">
        <v>3.43</v>
      </c>
      <c r="J296" s="315"/>
      <c r="K296" s="314" t="e">
        <f t="shared" si="6"/>
        <v>#VALUE!</v>
      </c>
      <c r="L296" s="321" t="e">
        <f t="shared" si="7"/>
        <v>#VALUE!</v>
      </c>
      <c r="M296" s="320"/>
      <c r="N296" s="398">
        <v>275</v>
      </c>
      <c r="R296" s="9">
        <v>5</v>
      </c>
      <c r="Z296" s="738"/>
    </row>
    <row r="297" spans="1:26" s="9" customFormat="1" ht="18.75" outlineLevel="1" thickBot="1">
      <c r="A297" s="80">
        <f>A296+1</f>
        <v>57</v>
      </c>
      <c r="B297" s="1088" t="s">
        <v>288</v>
      </c>
      <c r="C297" s="821"/>
      <c r="D297" s="822"/>
      <c r="E297" s="226" t="s">
        <v>287</v>
      </c>
      <c r="F297" s="227"/>
      <c r="G297" s="17" t="s">
        <v>1090</v>
      </c>
      <c r="I297" s="314"/>
      <c r="J297" s="315"/>
      <c r="K297" s="314"/>
      <c r="L297" s="321"/>
      <c r="M297" s="320"/>
      <c r="N297" s="398">
        <v>110.00000000000001</v>
      </c>
      <c r="R297" s="9">
        <v>4</v>
      </c>
      <c r="Z297" s="738"/>
    </row>
    <row r="298" spans="1:26" s="1" customFormat="1" ht="27.75" customHeight="1" outlineLevel="1">
      <c r="A298" s="1089" t="s">
        <v>657</v>
      </c>
      <c r="B298" s="863"/>
      <c r="C298" s="863"/>
      <c r="D298" s="863"/>
      <c r="E298" s="863"/>
      <c r="F298" s="863"/>
      <c r="G298" s="864"/>
      <c r="I298" s="311"/>
      <c r="J298" s="311"/>
      <c r="K298" s="311"/>
      <c r="L298" s="311"/>
      <c r="Z298" s="738"/>
    </row>
    <row r="299" spans="1:26" s="1" customFormat="1" ht="30.75" customHeight="1" outlineLevel="1" thickBot="1">
      <c r="A299" s="1089" t="s">
        <v>658</v>
      </c>
      <c r="B299" s="1090"/>
      <c r="C299" s="1090"/>
      <c r="D299" s="1090"/>
      <c r="E299" s="1090"/>
      <c r="F299" s="1090"/>
      <c r="G299" s="1091"/>
      <c r="I299" s="311"/>
      <c r="J299" s="311"/>
      <c r="K299" s="311"/>
      <c r="L299" s="311"/>
      <c r="Z299" s="738"/>
    </row>
    <row r="300" spans="1:26" s="9" customFormat="1" ht="21" outlineLevel="1" thickBot="1">
      <c r="A300" s="828" t="s">
        <v>1106</v>
      </c>
      <c r="B300" s="829"/>
      <c r="C300" s="829"/>
      <c r="D300" s="829"/>
      <c r="E300" s="829"/>
      <c r="F300" s="829"/>
      <c r="G300" s="830"/>
      <c r="I300" s="308"/>
      <c r="J300" s="308"/>
      <c r="K300" s="308"/>
      <c r="L300" s="308"/>
      <c r="Z300" s="736" t="str">
        <f>Z95</f>
        <v>доп.услуги</v>
      </c>
    </row>
    <row r="301" spans="1:26" s="9" customFormat="1" ht="20.25" outlineLevel="1">
      <c r="A301" s="906">
        <f>A297+1</f>
        <v>58</v>
      </c>
      <c r="B301" s="1085" t="s">
        <v>659</v>
      </c>
      <c r="C301" s="1085"/>
      <c r="D301" s="1085"/>
      <c r="E301" s="68" t="s">
        <v>144</v>
      </c>
      <c r="F301" s="11"/>
      <c r="G301" s="42" t="s">
        <v>723</v>
      </c>
      <c r="I301" s="308"/>
      <c r="J301" s="308"/>
      <c r="K301" s="308"/>
      <c r="L301" s="308"/>
      <c r="R301" s="9">
        <v>57</v>
      </c>
      <c r="Z301" s="736"/>
    </row>
    <row r="302" spans="1:26" s="9" customFormat="1" ht="18.75" outlineLevel="1" thickBot="1">
      <c r="A302" s="777"/>
      <c r="B302" s="113"/>
      <c r="C302" s="114" t="s">
        <v>145</v>
      </c>
      <c r="D302" s="115"/>
      <c r="E302" s="27" t="s">
        <v>144</v>
      </c>
      <c r="F302" s="25"/>
      <c r="G302" s="32" t="s">
        <v>585</v>
      </c>
      <c r="I302" s="308"/>
      <c r="J302" s="308"/>
      <c r="K302" s="308"/>
      <c r="L302" s="308"/>
      <c r="N302" s="752" t="s">
        <v>715</v>
      </c>
      <c r="O302" s="752"/>
      <c r="Z302" s="736"/>
    </row>
    <row r="303" spans="1:26" s="9" customFormat="1" ht="36" customHeight="1" outlineLevel="1">
      <c r="A303" s="906">
        <f>A301+1</f>
        <v>59</v>
      </c>
      <c r="B303" s="983" t="s">
        <v>660</v>
      </c>
      <c r="C303" s="983"/>
      <c r="D303" s="983"/>
      <c r="E303" s="27" t="s">
        <v>144</v>
      </c>
      <c r="F303" s="32" t="s">
        <v>718</v>
      </c>
      <c r="G303" s="116" t="s">
        <v>733</v>
      </c>
      <c r="I303" s="308"/>
      <c r="J303" s="308"/>
      <c r="K303" s="308"/>
      <c r="L303" s="308"/>
      <c r="N303" s="411" t="s">
        <v>704</v>
      </c>
      <c r="O303" s="411" t="s">
        <v>711</v>
      </c>
      <c r="P303" s="412" t="s">
        <v>696</v>
      </c>
      <c r="R303" s="9">
        <v>124</v>
      </c>
      <c r="S303" s="9">
        <v>38</v>
      </c>
      <c r="Z303" s="736"/>
    </row>
    <row r="304" spans="1:26" s="9" customFormat="1" ht="36" customHeight="1" outlineLevel="1" thickBot="1">
      <c r="A304" s="777"/>
      <c r="B304" s="113"/>
      <c r="C304" s="114" t="s">
        <v>145</v>
      </c>
      <c r="D304" s="115"/>
      <c r="E304" s="27" t="s">
        <v>144</v>
      </c>
      <c r="F304" s="32" t="s">
        <v>719</v>
      </c>
      <c r="G304" s="116" t="s">
        <v>734</v>
      </c>
      <c r="I304" s="308"/>
      <c r="J304" s="308"/>
      <c r="K304" s="308"/>
      <c r="L304" s="308"/>
      <c r="N304" s="411" t="s">
        <v>705</v>
      </c>
      <c r="O304" s="411" t="s">
        <v>712</v>
      </c>
      <c r="P304" s="412" t="s">
        <v>697</v>
      </c>
      <c r="Z304" s="736"/>
    </row>
    <row r="305" spans="1:26" s="9" customFormat="1" ht="38.25" customHeight="1" outlineLevel="1">
      <c r="A305" s="906">
        <f>A303+1</f>
        <v>60</v>
      </c>
      <c r="B305" s="1005" t="s">
        <v>779</v>
      </c>
      <c r="C305" s="1083"/>
      <c r="D305" s="1084"/>
      <c r="E305" s="52" t="s">
        <v>146</v>
      </c>
      <c r="F305" s="32" t="s">
        <v>716</v>
      </c>
      <c r="G305" s="116" t="s">
        <v>729</v>
      </c>
      <c r="I305" s="308"/>
      <c r="J305" s="308"/>
      <c r="K305" s="308"/>
      <c r="L305" s="308"/>
      <c r="N305" s="320" t="s">
        <v>701</v>
      </c>
      <c r="O305" s="320" t="s">
        <v>708</v>
      </c>
      <c r="Z305" s="736"/>
    </row>
    <row r="306" spans="1:26" s="9" customFormat="1" ht="18" outlineLevel="1">
      <c r="A306" s="777"/>
      <c r="B306" s="113"/>
      <c r="C306" s="114" t="s">
        <v>145</v>
      </c>
      <c r="D306" s="115"/>
      <c r="E306" s="52" t="s">
        <v>146</v>
      </c>
      <c r="F306" s="32" t="s">
        <v>717</v>
      </c>
      <c r="G306" s="116" t="s">
        <v>730</v>
      </c>
      <c r="H306" s="117"/>
      <c r="I306" s="316"/>
      <c r="J306" s="316"/>
      <c r="K306" s="308"/>
      <c r="L306" s="308"/>
      <c r="N306" s="320" t="s">
        <v>702</v>
      </c>
      <c r="O306" s="320" t="s">
        <v>709</v>
      </c>
      <c r="Z306" s="736"/>
    </row>
    <row r="307" spans="1:26" s="9" customFormat="1" ht="36" customHeight="1" outlineLevel="1">
      <c r="A307" s="41">
        <f>A303+1</f>
        <v>60</v>
      </c>
      <c r="B307" s="1079" t="s">
        <v>661</v>
      </c>
      <c r="C307" s="1080"/>
      <c r="D307" s="1081"/>
      <c r="E307" s="27" t="s">
        <v>144</v>
      </c>
      <c r="F307" s="32" t="s">
        <v>720</v>
      </c>
      <c r="G307" s="116" t="s">
        <v>735</v>
      </c>
      <c r="I307" s="308"/>
      <c r="J307" s="308"/>
      <c r="K307" s="308"/>
      <c r="L307" s="308"/>
      <c r="N307" s="411" t="s">
        <v>706</v>
      </c>
      <c r="O307" s="411" t="s">
        <v>713</v>
      </c>
      <c r="P307" s="412" t="s">
        <v>698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736"/>
    </row>
    <row r="308" spans="1:26" s="9" customFormat="1" ht="36.75" customHeight="1" outlineLevel="1" thickBot="1">
      <c r="A308" s="41">
        <f>A307+1</f>
        <v>61</v>
      </c>
      <c r="B308" s="113"/>
      <c r="C308" s="114" t="s">
        <v>145</v>
      </c>
      <c r="D308" s="115"/>
      <c r="E308" s="120" t="s">
        <v>144</v>
      </c>
      <c r="F308" s="32" t="s">
        <v>721</v>
      </c>
      <c r="G308" s="116" t="s">
        <v>736</v>
      </c>
      <c r="I308" s="308"/>
      <c r="J308" s="308"/>
      <c r="K308" s="308"/>
      <c r="L308" s="308"/>
      <c r="N308" s="411" t="s">
        <v>707</v>
      </c>
      <c r="O308" s="411" t="s">
        <v>714</v>
      </c>
      <c r="P308" s="412" t="s">
        <v>699</v>
      </c>
      <c r="Z308" s="736"/>
    </row>
    <row r="309" spans="1:26" s="9" customFormat="1" ht="36" customHeight="1" outlineLevel="1">
      <c r="A309" s="906">
        <f>A307+1</f>
        <v>61</v>
      </c>
      <c r="B309" s="927" t="s">
        <v>780</v>
      </c>
      <c r="C309" s="928"/>
      <c r="D309" s="802"/>
      <c r="E309" s="52" t="s">
        <v>146</v>
      </c>
      <c r="F309" s="90" t="s">
        <v>350</v>
      </c>
      <c r="G309" s="416" t="s">
        <v>731</v>
      </c>
      <c r="H309" s="118"/>
      <c r="I309" s="317"/>
      <c r="J309" s="317"/>
      <c r="K309" s="308"/>
      <c r="L309" s="308"/>
      <c r="N309" s="413" t="s">
        <v>703</v>
      </c>
      <c r="O309" s="413" t="s">
        <v>710</v>
      </c>
      <c r="P309" s="412" t="s">
        <v>694</v>
      </c>
      <c r="Z309" s="736"/>
    </row>
    <row r="310" spans="1:26" s="9" customFormat="1" ht="36.75" customHeight="1" outlineLevel="1">
      <c r="A310" s="777"/>
      <c r="B310" s="113"/>
      <c r="C310" s="114" t="s">
        <v>145</v>
      </c>
      <c r="D310" s="115"/>
      <c r="E310" s="119" t="s">
        <v>146</v>
      </c>
      <c r="F310" s="32" t="s">
        <v>351</v>
      </c>
      <c r="G310" s="116" t="s">
        <v>732</v>
      </c>
      <c r="H310" s="118"/>
      <c r="I310" s="317"/>
      <c r="J310" s="317"/>
      <c r="K310" s="308"/>
      <c r="L310" s="308"/>
      <c r="N310" s="411" t="s">
        <v>227</v>
      </c>
      <c r="O310" s="411" t="s">
        <v>263</v>
      </c>
      <c r="P310" s="412" t="s">
        <v>695</v>
      </c>
      <c r="U310" s="9">
        <v>1100</v>
      </c>
      <c r="Z310" s="736"/>
    </row>
    <row r="311" spans="1:26" s="9" customFormat="1" ht="36.75" customHeight="1" outlineLevel="1">
      <c r="A311" s="41">
        <f>A308+1</f>
        <v>62</v>
      </c>
      <c r="B311" s="847" t="s">
        <v>376</v>
      </c>
      <c r="C311" s="847"/>
      <c r="D311" s="847"/>
      <c r="E311" s="176" t="s">
        <v>220</v>
      </c>
      <c r="F311" s="797" t="s">
        <v>726</v>
      </c>
      <c r="G311" s="798"/>
      <c r="I311" s="308"/>
      <c r="J311" s="308"/>
      <c r="K311" s="308"/>
      <c r="L311" s="308"/>
      <c r="N311" s="414">
        <v>540</v>
      </c>
      <c r="O311" s="414"/>
      <c r="P311" s="412" t="s">
        <v>700</v>
      </c>
      <c r="R311" s="9">
        <v>66</v>
      </c>
      <c r="Z311" s="738" t="s">
        <v>1112</v>
      </c>
    </row>
    <row r="312" spans="1:26" s="9" customFormat="1" ht="18" outlineLevel="1">
      <c r="A312" s="41">
        <f>A311+1</f>
        <v>63</v>
      </c>
      <c r="B312" s="1082" t="s">
        <v>345</v>
      </c>
      <c r="C312" s="1082"/>
      <c r="D312" s="1082"/>
      <c r="E312" s="81" t="s">
        <v>174</v>
      </c>
      <c r="F312" s="54"/>
      <c r="G312" s="39" t="s">
        <v>778</v>
      </c>
      <c r="I312" s="308"/>
      <c r="J312" s="308"/>
      <c r="K312" s="308"/>
      <c r="L312" s="308"/>
      <c r="R312" s="9">
        <v>5</v>
      </c>
      <c r="Z312" s="738"/>
    </row>
    <row r="313" spans="1:26" s="9" customFormat="1" ht="18.75" outlineLevel="1" thickBot="1">
      <c r="A313" s="88">
        <f>A312+1</f>
        <v>64</v>
      </c>
      <c r="B313" s="1067" t="s">
        <v>346</v>
      </c>
      <c r="C313" s="1067"/>
      <c r="D313" s="1067"/>
      <c r="E313" s="122" t="s">
        <v>174</v>
      </c>
      <c r="F313" s="123"/>
      <c r="G313" s="92" t="s">
        <v>778</v>
      </c>
      <c r="I313" s="308"/>
      <c r="J313" s="308"/>
      <c r="K313" s="308"/>
      <c r="L313" s="308"/>
      <c r="R313" s="9">
        <v>2</v>
      </c>
      <c r="Z313" s="738"/>
    </row>
    <row r="314" spans="1:26" s="9" customFormat="1" ht="47.25" customHeight="1" outlineLevel="1">
      <c r="A314" s="877" t="s">
        <v>662</v>
      </c>
      <c r="B314" s="878"/>
      <c r="C314" s="878"/>
      <c r="D314" s="878"/>
      <c r="E314" s="878"/>
      <c r="F314" s="878"/>
      <c r="G314" s="879"/>
      <c r="I314" s="308"/>
      <c r="J314" s="308"/>
      <c r="K314" s="308"/>
      <c r="L314" s="308"/>
      <c r="Z314" s="738"/>
    </row>
    <row r="315" spans="1:26" s="9" customFormat="1" ht="25.5" customHeight="1" outlineLevel="1">
      <c r="A315" s="1068" t="s">
        <v>663</v>
      </c>
      <c r="B315" s="1069"/>
      <c r="C315" s="1069"/>
      <c r="D315" s="1069"/>
      <c r="E315" s="1069"/>
      <c r="F315" s="1069"/>
      <c r="G315" s="1070"/>
      <c r="I315" s="308"/>
      <c r="J315" s="308"/>
      <c r="K315" s="308"/>
      <c r="L315" s="308"/>
      <c r="Z315" s="736" t="s">
        <v>1111</v>
      </c>
    </row>
    <row r="316" spans="1:26" s="9" customFormat="1" ht="27" customHeight="1" outlineLevel="1" thickBot="1">
      <c r="A316" s="1071" t="s">
        <v>664</v>
      </c>
      <c r="B316" s="1072"/>
      <c r="C316" s="1072"/>
      <c r="D316" s="1072"/>
      <c r="E316" s="1072"/>
      <c r="F316" s="1072"/>
      <c r="G316" s="1073"/>
      <c r="I316" s="308"/>
      <c r="J316" s="308"/>
      <c r="K316" s="308"/>
      <c r="L316" s="308"/>
      <c r="Z316" s="736"/>
    </row>
    <row r="317" spans="1:26" s="9" customFormat="1" ht="18.75" outlineLevel="1" thickBot="1">
      <c r="A317" s="1074" t="s">
        <v>327</v>
      </c>
      <c r="B317" s="1075"/>
      <c r="C317" s="1075"/>
      <c r="D317" s="1075"/>
      <c r="E317" s="1075"/>
      <c r="F317" s="1075"/>
      <c r="G317" s="1076"/>
      <c r="I317" s="308"/>
      <c r="J317" s="308"/>
      <c r="K317" s="308"/>
      <c r="L317" s="308"/>
      <c r="Z317" s="738" t="str">
        <f>Z311</f>
        <v>спа услуги</v>
      </c>
    </row>
    <row r="318" spans="1:26" s="9" customFormat="1" ht="18.75" outlineLevel="1" thickBot="1">
      <c r="A318" s="389">
        <f>A313+1</f>
        <v>65</v>
      </c>
      <c r="B318" s="1077" t="s">
        <v>328</v>
      </c>
      <c r="C318" s="1078"/>
      <c r="D318" s="1078"/>
      <c r="E318" s="393" t="s">
        <v>164</v>
      </c>
      <c r="F318" s="392"/>
      <c r="G318" s="394" t="s">
        <v>1091</v>
      </c>
      <c r="I318" s="308"/>
      <c r="J318" s="308"/>
      <c r="K318" s="308"/>
      <c r="L318" s="308"/>
      <c r="R318" s="9">
        <v>562</v>
      </c>
      <c r="Z318" s="738"/>
    </row>
    <row r="319" spans="1:26" s="9" customFormat="1" ht="43.5" customHeight="1" outlineLevel="1" thickBot="1">
      <c r="A319" s="1064" t="s">
        <v>44</v>
      </c>
      <c r="B319" s="1023"/>
      <c r="C319" s="1023"/>
      <c r="D319" s="1023"/>
      <c r="E319" s="1023"/>
      <c r="F319" s="1023"/>
      <c r="G319" s="1024"/>
      <c r="I319" s="308"/>
      <c r="J319" s="308"/>
      <c r="K319" s="308"/>
      <c r="L319" s="308"/>
      <c r="Z319" s="738"/>
    </row>
    <row r="320" spans="1:26" s="9" customFormat="1" ht="18.75" outlineLevel="1" thickBot="1">
      <c r="A320" s="871" t="s">
        <v>111</v>
      </c>
      <c r="B320" s="872"/>
      <c r="C320" s="872"/>
      <c r="D320" s="872"/>
      <c r="E320" s="872"/>
      <c r="F320" s="872"/>
      <c r="G320" s="873"/>
      <c r="I320" s="308"/>
      <c r="J320" s="308"/>
      <c r="K320" s="308"/>
      <c r="L320" s="308"/>
      <c r="Z320" s="736" t="str">
        <f>Z315</f>
        <v>доп.услуги</v>
      </c>
    </row>
    <row r="321" spans="1:26" s="9" customFormat="1" ht="21" outlineLevel="1" thickBot="1">
      <c r="A321" s="871" t="s">
        <v>665</v>
      </c>
      <c r="B321" s="872"/>
      <c r="C321" s="872"/>
      <c r="D321" s="872"/>
      <c r="E321" s="872"/>
      <c r="F321" s="872"/>
      <c r="G321" s="873"/>
      <c r="I321" s="308"/>
      <c r="J321" s="308"/>
      <c r="K321" s="308"/>
      <c r="L321" s="308"/>
      <c r="Z321" s="736"/>
    </row>
    <row r="322" spans="1:26" s="9" customFormat="1" ht="18" outlineLevel="1">
      <c r="A322" s="90">
        <v>1</v>
      </c>
      <c r="B322" s="1065" t="s">
        <v>77</v>
      </c>
      <c r="C322" s="1065"/>
      <c r="D322" s="1065"/>
      <c r="E322" s="229" t="s">
        <v>151</v>
      </c>
      <c r="F322" s="755">
        <v>260</v>
      </c>
      <c r="G322" s="999"/>
      <c r="I322" s="308"/>
      <c r="J322" s="308"/>
      <c r="K322" s="308"/>
      <c r="L322" s="308"/>
      <c r="Z322" s="736"/>
    </row>
    <row r="323" spans="1:26" s="9" customFormat="1" ht="18" outlineLevel="1">
      <c r="A323" s="90">
        <f>A322+1</f>
        <v>2</v>
      </c>
      <c r="B323" s="1066" t="s">
        <v>78</v>
      </c>
      <c r="C323" s="1066"/>
      <c r="D323" s="1066"/>
      <c r="E323" s="120" t="s">
        <v>152</v>
      </c>
      <c r="F323" s="914">
        <v>140</v>
      </c>
      <c r="G323" s="922"/>
      <c r="I323" s="308"/>
      <c r="J323" s="308"/>
      <c r="K323" s="308"/>
      <c r="L323" s="308"/>
      <c r="Z323" s="736"/>
    </row>
    <row r="324" spans="1:26" s="9" customFormat="1" ht="18.75" outlineLevel="1" thickBot="1">
      <c r="A324" s="246">
        <f>A323+1</f>
        <v>3</v>
      </c>
      <c r="B324" s="993" t="s">
        <v>79</v>
      </c>
      <c r="C324" s="993"/>
      <c r="D324" s="993"/>
      <c r="E324" s="59" t="s">
        <v>177</v>
      </c>
      <c r="F324" s="1048">
        <v>100</v>
      </c>
      <c r="G324" s="1049"/>
      <c r="I324" s="308"/>
      <c r="J324" s="308"/>
      <c r="K324" s="308"/>
      <c r="L324" s="308"/>
      <c r="Z324" s="736"/>
    </row>
    <row r="325" spans="1:26" s="9" customFormat="1" ht="40.5" customHeight="1" outlineLevel="1" thickBot="1">
      <c r="A325" s="1050" t="s">
        <v>666</v>
      </c>
      <c r="B325" s="1051"/>
      <c r="C325" s="1051"/>
      <c r="D325" s="1051"/>
      <c r="E325" s="1051"/>
      <c r="F325" s="1051"/>
      <c r="G325" s="1052"/>
      <c r="I325" s="308"/>
      <c r="J325" s="308"/>
      <c r="K325" s="308"/>
      <c r="L325" s="308"/>
      <c r="Z325" s="736"/>
    </row>
    <row r="326" spans="1:26" s="9" customFormat="1" ht="18.75" outlineLevel="1" thickBot="1">
      <c r="A326" s="871" t="s">
        <v>112</v>
      </c>
      <c r="B326" s="872"/>
      <c r="C326" s="872"/>
      <c r="D326" s="872"/>
      <c r="E326" s="872"/>
      <c r="F326" s="872"/>
      <c r="G326" s="873"/>
      <c r="I326" s="308"/>
      <c r="J326" s="308"/>
      <c r="K326" s="308"/>
      <c r="L326" s="308"/>
      <c r="Z326" s="735" t="s">
        <v>1108</v>
      </c>
    </row>
    <row r="327" spans="1:26" s="9" customFormat="1" ht="20.25" outlineLevel="1">
      <c r="A327" s="277">
        <f>A324+1</f>
        <v>4</v>
      </c>
      <c r="B327" s="1053" t="s">
        <v>667</v>
      </c>
      <c r="C327" s="1054"/>
      <c r="D327" s="1054"/>
      <c r="E327" s="328" t="s">
        <v>146</v>
      </c>
      <c r="F327" s="231">
        <v>1500</v>
      </c>
      <c r="G327" s="13"/>
      <c r="I327" s="308"/>
      <c r="J327" s="308"/>
      <c r="K327" s="308"/>
      <c r="L327" s="308"/>
      <c r="Z327" s="735"/>
    </row>
    <row r="328" spans="1:26" s="9" customFormat="1" ht="20.25" outlineLevel="1">
      <c r="A328" s="1002">
        <f>A327+1</f>
        <v>5</v>
      </c>
      <c r="B328" s="1057" t="s">
        <v>668</v>
      </c>
      <c r="C328" s="1058"/>
      <c r="D328" s="1059"/>
      <c r="E328" s="16"/>
      <c r="F328" s="58"/>
      <c r="G328" s="247"/>
      <c r="I328" s="308"/>
      <c r="J328" s="308"/>
      <c r="K328" s="308"/>
      <c r="L328" s="308"/>
      <c r="Z328" s="735"/>
    </row>
    <row r="329" spans="1:26" s="9" customFormat="1" ht="18" outlineLevel="1">
      <c r="A329" s="1055"/>
      <c r="B329" s="234"/>
      <c r="C329" s="1060" t="s">
        <v>608</v>
      </c>
      <c r="D329" s="1061"/>
      <c r="E329" s="16" t="s">
        <v>146</v>
      </c>
      <c r="F329" s="58"/>
      <c r="G329" s="81">
        <v>15000</v>
      </c>
      <c r="I329" s="308"/>
      <c r="J329" s="308"/>
      <c r="K329" s="308"/>
      <c r="L329" s="308"/>
      <c r="Z329" s="735"/>
    </row>
    <row r="330" spans="1:26" s="9" customFormat="1" ht="21" customHeight="1" outlineLevel="1">
      <c r="A330" s="1055"/>
      <c r="B330" s="234"/>
      <c r="C330" s="1062"/>
      <c r="D330" s="1063"/>
      <c r="E330" s="16" t="s">
        <v>607</v>
      </c>
      <c r="F330" s="58"/>
      <c r="G330" s="25">
        <v>50000</v>
      </c>
      <c r="I330" s="308"/>
      <c r="J330" s="308"/>
      <c r="K330" s="308"/>
      <c r="L330" s="308"/>
      <c r="Z330" s="735"/>
    </row>
    <row r="331" spans="1:26" s="9" customFormat="1" ht="36" outlineLevel="1">
      <c r="A331" s="1055"/>
      <c r="B331" s="234"/>
      <c r="C331" s="331" t="s">
        <v>611</v>
      </c>
      <c r="D331" s="329"/>
      <c r="E331" s="16" t="s">
        <v>146</v>
      </c>
      <c r="F331" s="58"/>
      <c r="G331" s="25">
        <v>9000</v>
      </c>
      <c r="I331" s="308"/>
      <c r="J331" s="308"/>
      <c r="K331" s="308"/>
      <c r="L331" s="308"/>
      <c r="Z331" s="735"/>
    </row>
    <row r="332" spans="1:26" s="9" customFormat="1" ht="23.25" customHeight="1" outlineLevel="1">
      <c r="A332" s="1056"/>
      <c r="B332" s="338"/>
      <c r="C332" s="331"/>
      <c r="D332" s="329"/>
      <c r="E332" s="16" t="s">
        <v>607</v>
      </c>
      <c r="F332" s="58"/>
      <c r="G332" s="247">
        <v>30000</v>
      </c>
      <c r="I332" s="308"/>
      <c r="J332" s="308"/>
      <c r="K332" s="308"/>
      <c r="L332" s="308"/>
      <c r="Z332" s="735"/>
    </row>
    <row r="333" spans="1:26" s="9" customFormat="1" ht="18" outlineLevel="1">
      <c r="A333" s="979">
        <f>A328+1</f>
        <v>6</v>
      </c>
      <c r="B333" s="1005" t="s">
        <v>398</v>
      </c>
      <c r="C333" s="1038"/>
      <c r="D333" s="787"/>
      <c r="E333" s="28" t="s">
        <v>144</v>
      </c>
      <c r="F333" s="26"/>
      <c r="G333" s="248">
        <v>400</v>
      </c>
      <c r="I333" s="308"/>
      <c r="J333" s="308"/>
      <c r="K333" s="308"/>
      <c r="L333" s="308"/>
      <c r="Z333" s="735"/>
    </row>
    <row r="334" spans="1:26" s="9" customFormat="1" ht="36" outlineLevel="1">
      <c r="A334" s="917"/>
      <c r="B334" s="234"/>
      <c r="C334" s="84" t="s">
        <v>208</v>
      </c>
      <c r="D334" s="332"/>
      <c r="E334" s="159" t="s">
        <v>146</v>
      </c>
      <c r="F334" s="26"/>
      <c r="G334" s="248">
        <v>200</v>
      </c>
      <c r="I334" s="308"/>
      <c r="J334" s="308"/>
      <c r="K334" s="308"/>
      <c r="L334" s="308"/>
      <c r="Z334" s="735"/>
    </row>
    <row r="335" spans="1:26" s="9" customFormat="1" ht="43.5" customHeight="1" outlineLevel="1" thickBot="1">
      <c r="A335" s="334">
        <f>A333+1</f>
        <v>7</v>
      </c>
      <c r="B335" s="1039" t="s">
        <v>399</v>
      </c>
      <c r="C335" s="1040"/>
      <c r="D335" s="1041"/>
      <c r="E335" s="333" t="s">
        <v>149</v>
      </c>
      <c r="F335" s="233">
        <v>750</v>
      </c>
      <c r="G335" s="88"/>
      <c r="I335" s="308"/>
      <c r="J335" s="308"/>
      <c r="K335" s="308"/>
      <c r="L335" s="308"/>
      <c r="Z335" s="735"/>
    </row>
    <row r="336" spans="1:26" s="9" customFormat="1" ht="21" outlineLevel="1" thickBot="1">
      <c r="A336" s="1042" t="s">
        <v>669</v>
      </c>
      <c r="B336" s="1043"/>
      <c r="C336" s="1043"/>
      <c r="D336" s="1043"/>
      <c r="E336" s="1043"/>
      <c r="F336" s="1043"/>
      <c r="G336" s="1044"/>
      <c r="I336" s="308"/>
      <c r="J336" s="308"/>
      <c r="K336" s="308"/>
      <c r="L336" s="308"/>
      <c r="Z336" s="735"/>
    </row>
    <row r="337" spans="1:26" s="9" customFormat="1" ht="18.75" outlineLevel="1" thickBot="1">
      <c r="A337" s="871" t="s">
        <v>426</v>
      </c>
      <c r="B337" s="872"/>
      <c r="C337" s="872"/>
      <c r="D337" s="872"/>
      <c r="E337" s="872"/>
      <c r="F337" s="872"/>
      <c r="G337" s="873"/>
      <c r="I337" s="308"/>
      <c r="J337" s="308"/>
      <c r="K337" s="308"/>
      <c r="L337" s="308"/>
      <c r="Z337" s="735"/>
    </row>
    <row r="338" spans="1:26" s="9" customFormat="1" ht="18.75" outlineLevel="1" thickBot="1">
      <c r="A338" s="1045" t="s">
        <v>499</v>
      </c>
      <c r="B338" s="1046"/>
      <c r="C338" s="1046"/>
      <c r="D338" s="1046"/>
      <c r="E338" s="1046"/>
      <c r="F338" s="1046"/>
      <c r="G338" s="1047"/>
      <c r="I338" s="308"/>
      <c r="J338" s="308"/>
      <c r="K338" s="308"/>
      <c r="L338" s="308"/>
      <c r="Z338" s="735"/>
    </row>
    <row r="339" spans="1:26" s="9" customFormat="1" ht="18" outlineLevel="1">
      <c r="A339" s="1021">
        <v>1</v>
      </c>
      <c r="B339" s="1022" t="s">
        <v>80</v>
      </c>
      <c r="C339" s="1023"/>
      <c r="D339" s="1024"/>
      <c r="E339" s="12" t="s">
        <v>146</v>
      </c>
      <c r="F339" s="12">
        <v>900</v>
      </c>
      <c r="G339" s="11"/>
      <c r="I339" s="308"/>
      <c r="J339" s="308"/>
      <c r="K339" s="308"/>
      <c r="L339" s="308"/>
      <c r="Z339" s="735"/>
    </row>
    <row r="340" spans="1:26" s="9" customFormat="1" ht="18" outlineLevel="1">
      <c r="A340" s="1003"/>
      <c r="B340" s="1025"/>
      <c r="C340" s="967"/>
      <c r="D340" s="1026"/>
      <c r="E340" s="38" t="s">
        <v>239</v>
      </c>
      <c r="F340" s="38">
        <v>6000</v>
      </c>
      <c r="G340" s="216"/>
      <c r="I340" s="308"/>
      <c r="J340" s="308"/>
      <c r="K340" s="308"/>
      <c r="L340" s="308"/>
      <c r="Z340" s="735"/>
    </row>
    <row r="341" spans="1:26" s="9" customFormat="1" ht="18" outlineLevel="1">
      <c r="A341" s="1002">
        <f>A339+1</f>
        <v>2</v>
      </c>
      <c r="B341" s="1027" t="s">
        <v>81</v>
      </c>
      <c r="C341" s="965"/>
      <c r="D341" s="1028"/>
      <c r="E341" s="38" t="s">
        <v>146</v>
      </c>
      <c r="F341" s="18">
        <v>450</v>
      </c>
      <c r="G341" s="21"/>
      <c r="I341" s="308"/>
      <c r="J341" s="308"/>
      <c r="K341" s="308"/>
      <c r="L341" s="308"/>
      <c r="Z341" s="735"/>
    </row>
    <row r="342" spans="1:26" s="9" customFormat="1" ht="18" outlineLevel="1">
      <c r="A342" s="1003"/>
      <c r="B342" s="1025"/>
      <c r="C342" s="967"/>
      <c r="D342" s="1026"/>
      <c r="E342" s="38" t="s">
        <v>239</v>
      </c>
      <c r="F342" s="18">
        <v>3000</v>
      </c>
      <c r="G342" s="21"/>
      <c r="I342" s="308"/>
      <c r="J342" s="308"/>
      <c r="K342" s="308"/>
      <c r="L342" s="308"/>
      <c r="Z342" s="735"/>
    </row>
    <row r="343" spans="1:26" s="9" customFormat="1" ht="18" outlineLevel="1">
      <c r="A343" s="1002">
        <f>A341+1</f>
        <v>3</v>
      </c>
      <c r="B343" s="1027" t="s">
        <v>82</v>
      </c>
      <c r="C343" s="965"/>
      <c r="D343" s="1028"/>
      <c r="E343" s="38" t="s">
        <v>146</v>
      </c>
      <c r="F343" s="18">
        <v>600</v>
      </c>
      <c r="G343" s="21"/>
      <c r="I343" s="308"/>
      <c r="J343" s="308"/>
      <c r="K343" s="308"/>
      <c r="L343" s="308"/>
      <c r="Z343" s="735"/>
    </row>
    <row r="344" spans="1:26" s="9" customFormat="1" ht="18" outlineLevel="1">
      <c r="A344" s="1003"/>
      <c r="B344" s="1025"/>
      <c r="C344" s="967"/>
      <c r="D344" s="1026"/>
      <c r="E344" s="38" t="s">
        <v>239</v>
      </c>
      <c r="F344" s="18">
        <v>4000</v>
      </c>
      <c r="G344" s="21"/>
      <c r="I344" s="308"/>
      <c r="J344" s="308"/>
      <c r="K344" s="308"/>
      <c r="L344" s="308"/>
      <c r="Z344" s="735"/>
    </row>
    <row r="345" spans="1:26" s="9" customFormat="1" ht="18" outlineLevel="1">
      <c r="A345" s="1002">
        <f>A343+1</f>
        <v>4</v>
      </c>
      <c r="B345" s="1027" t="s">
        <v>83</v>
      </c>
      <c r="C345" s="965"/>
      <c r="D345" s="1028"/>
      <c r="E345" s="38" t="s">
        <v>146</v>
      </c>
      <c r="F345" s="18">
        <v>450</v>
      </c>
      <c r="G345" s="21"/>
      <c r="I345" s="308"/>
      <c r="J345" s="308"/>
      <c r="K345" s="308"/>
      <c r="L345" s="308"/>
      <c r="Z345" s="735"/>
    </row>
    <row r="346" spans="1:26" s="9" customFormat="1" ht="18" outlineLevel="1">
      <c r="A346" s="1003"/>
      <c r="B346" s="1025"/>
      <c r="C346" s="967"/>
      <c r="D346" s="1026"/>
      <c r="E346" s="38" t="s">
        <v>239</v>
      </c>
      <c r="F346" s="18">
        <v>3000</v>
      </c>
      <c r="G346" s="21"/>
      <c r="I346" s="308"/>
      <c r="J346" s="308"/>
      <c r="K346" s="308"/>
      <c r="L346" s="308"/>
      <c r="Z346" s="735"/>
    </row>
    <row r="347" spans="1:26" s="249" customFormat="1" ht="18" outlineLevel="1">
      <c r="A347" s="1002">
        <f>A345+1</f>
        <v>5</v>
      </c>
      <c r="B347" s="1027" t="s">
        <v>84</v>
      </c>
      <c r="C347" s="965"/>
      <c r="D347" s="1028"/>
      <c r="E347" s="38" t="s">
        <v>146</v>
      </c>
      <c r="F347" s="18"/>
      <c r="G347" s="25">
        <v>1500</v>
      </c>
      <c r="I347" s="312"/>
      <c r="J347" s="312"/>
      <c r="K347" s="312"/>
      <c r="L347" s="312"/>
      <c r="Z347" s="735"/>
    </row>
    <row r="348" spans="1:26" s="249" customFormat="1" ht="18" outlineLevel="1">
      <c r="A348" s="1003"/>
      <c r="B348" s="1025"/>
      <c r="C348" s="967"/>
      <c r="D348" s="1026"/>
      <c r="E348" s="38" t="s">
        <v>239</v>
      </c>
      <c r="F348" s="18"/>
      <c r="G348" s="25">
        <v>9000</v>
      </c>
      <c r="I348" s="312"/>
      <c r="J348" s="312"/>
      <c r="K348" s="312"/>
      <c r="L348" s="312"/>
      <c r="Z348" s="735"/>
    </row>
    <row r="349" spans="1:26" s="9" customFormat="1" ht="18" outlineLevel="1">
      <c r="A349" s="1002">
        <f>A347+1</f>
        <v>6</v>
      </c>
      <c r="B349" s="1027" t="s">
        <v>85</v>
      </c>
      <c r="C349" s="965"/>
      <c r="D349" s="1028"/>
      <c r="E349" s="38" t="s">
        <v>146</v>
      </c>
      <c r="F349" s="18"/>
      <c r="G349" s="18">
        <v>450</v>
      </c>
      <c r="I349" s="308"/>
      <c r="J349" s="308"/>
      <c r="K349" s="308"/>
      <c r="L349" s="308"/>
      <c r="Z349" s="735"/>
    </row>
    <row r="350" spans="1:26" s="9" customFormat="1" ht="18" outlineLevel="1">
      <c r="A350" s="1003"/>
      <c r="B350" s="1025"/>
      <c r="C350" s="967"/>
      <c r="D350" s="1026"/>
      <c r="E350" s="38" t="s">
        <v>239</v>
      </c>
      <c r="F350" s="18"/>
      <c r="G350" s="18">
        <v>3000</v>
      </c>
      <c r="I350" s="308"/>
      <c r="J350" s="308"/>
      <c r="K350" s="308"/>
      <c r="L350" s="308"/>
      <c r="Z350" s="735"/>
    </row>
    <row r="351" spans="1:26" s="9" customFormat="1" ht="18" outlineLevel="1">
      <c r="A351" s="1002">
        <f>A349+1</f>
        <v>7</v>
      </c>
      <c r="B351" s="1027" t="s">
        <v>86</v>
      </c>
      <c r="C351" s="965"/>
      <c r="D351" s="1028"/>
      <c r="E351" s="38" t="s">
        <v>146</v>
      </c>
      <c r="F351" s="18"/>
      <c r="G351" s="18">
        <v>450</v>
      </c>
      <c r="I351" s="308"/>
      <c r="J351" s="308"/>
      <c r="K351" s="308"/>
      <c r="L351" s="308"/>
      <c r="Z351" s="735"/>
    </row>
    <row r="352" spans="1:26" s="9" customFormat="1" ht="18" outlineLevel="1">
      <c r="A352" s="1003"/>
      <c r="B352" s="1025"/>
      <c r="C352" s="967"/>
      <c r="D352" s="1026"/>
      <c r="E352" s="38" t="s">
        <v>239</v>
      </c>
      <c r="F352" s="18"/>
      <c r="G352" s="18">
        <v>3000</v>
      </c>
      <c r="I352" s="308"/>
      <c r="J352" s="308"/>
      <c r="K352" s="308"/>
      <c r="L352" s="308"/>
      <c r="Z352" s="735"/>
    </row>
    <row r="353" spans="1:26" s="9" customFormat="1" ht="18" outlineLevel="1">
      <c r="A353" s="1002">
        <f>A351+1</f>
        <v>8</v>
      </c>
      <c r="B353" s="1027" t="s">
        <v>87</v>
      </c>
      <c r="C353" s="965"/>
      <c r="D353" s="1028"/>
      <c r="E353" s="38" t="s">
        <v>146</v>
      </c>
      <c r="F353" s="18"/>
      <c r="G353" s="18">
        <v>450</v>
      </c>
      <c r="I353" s="308"/>
      <c r="J353" s="308"/>
      <c r="K353" s="308"/>
      <c r="L353" s="308"/>
      <c r="Z353" s="735"/>
    </row>
    <row r="354" spans="1:26" s="9" customFormat="1" ht="18" outlineLevel="1">
      <c r="A354" s="1003"/>
      <c r="B354" s="1025"/>
      <c r="C354" s="967"/>
      <c r="D354" s="1026"/>
      <c r="E354" s="38" t="s">
        <v>239</v>
      </c>
      <c r="F354" s="18"/>
      <c r="G354" s="18">
        <v>3000</v>
      </c>
      <c r="I354" s="308"/>
      <c r="J354" s="308"/>
      <c r="K354" s="308"/>
      <c r="L354" s="308"/>
      <c r="Z354" s="735"/>
    </row>
    <row r="355" spans="1:26" s="9" customFormat="1" ht="18" outlineLevel="1">
      <c r="A355" s="1002">
        <f>A353+1</f>
        <v>9</v>
      </c>
      <c r="B355" s="1027" t="s">
        <v>88</v>
      </c>
      <c r="C355" s="965"/>
      <c r="D355" s="1028"/>
      <c r="E355" s="38" t="s">
        <v>146</v>
      </c>
      <c r="F355" s="18"/>
      <c r="G355" s="18">
        <v>450</v>
      </c>
      <c r="I355" s="308"/>
      <c r="J355" s="308"/>
      <c r="K355" s="308"/>
      <c r="L355" s="308"/>
      <c r="Z355" s="735"/>
    </row>
    <row r="356" spans="1:26" s="9" customFormat="1" ht="18" outlineLevel="1">
      <c r="A356" s="1003"/>
      <c r="B356" s="1025"/>
      <c r="C356" s="967"/>
      <c r="D356" s="1026"/>
      <c r="E356" s="38" t="s">
        <v>239</v>
      </c>
      <c r="F356" s="18"/>
      <c r="G356" s="18">
        <v>3000</v>
      </c>
      <c r="I356" s="308"/>
      <c r="J356" s="308"/>
      <c r="K356" s="308"/>
      <c r="L356" s="308"/>
      <c r="Z356" s="735"/>
    </row>
    <row r="357" spans="1:26" s="9" customFormat="1" ht="18" outlineLevel="1">
      <c r="A357" s="1002">
        <f>A355+1</f>
        <v>10</v>
      </c>
      <c r="B357" s="1027" t="s">
        <v>89</v>
      </c>
      <c r="C357" s="965"/>
      <c r="D357" s="1028"/>
      <c r="E357" s="38" t="s">
        <v>146</v>
      </c>
      <c r="F357" s="18"/>
      <c r="G357" s="18">
        <v>900</v>
      </c>
      <c r="I357" s="308"/>
      <c r="J357" s="308"/>
      <c r="K357" s="308"/>
      <c r="L357" s="308"/>
      <c r="Z357" s="735"/>
    </row>
    <row r="358" spans="1:26" s="9" customFormat="1" ht="18" outlineLevel="1">
      <c r="A358" s="1003"/>
      <c r="B358" s="1025"/>
      <c r="C358" s="967"/>
      <c r="D358" s="1026"/>
      <c r="E358" s="38" t="s">
        <v>239</v>
      </c>
      <c r="F358" s="18"/>
      <c r="G358" s="18">
        <v>6000</v>
      </c>
      <c r="I358" s="308"/>
      <c r="J358" s="308"/>
      <c r="K358" s="308"/>
      <c r="L358" s="308"/>
      <c r="Z358" s="735"/>
    </row>
    <row r="359" spans="1:26" s="9" customFormat="1" ht="18" outlineLevel="1">
      <c r="A359" s="1002">
        <f>A357+1</f>
        <v>11</v>
      </c>
      <c r="B359" s="1027" t="s">
        <v>90</v>
      </c>
      <c r="C359" s="965"/>
      <c r="D359" s="1028"/>
      <c r="E359" s="18" t="s">
        <v>146</v>
      </c>
      <c r="F359" s="18"/>
      <c r="G359" s="18">
        <v>450</v>
      </c>
      <c r="I359" s="308"/>
      <c r="J359" s="308"/>
      <c r="K359" s="308"/>
      <c r="L359" s="308"/>
      <c r="Z359" s="735"/>
    </row>
    <row r="360" spans="1:26" s="9" customFormat="1" ht="18" outlineLevel="1">
      <c r="A360" s="1037"/>
      <c r="B360" s="1025"/>
      <c r="C360" s="967"/>
      <c r="D360" s="1026"/>
      <c r="E360" s="38" t="s">
        <v>239</v>
      </c>
      <c r="F360" s="18"/>
      <c r="G360" s="18">
        <v>3000</v>
      </c>
      <c r="I360" s="308"/>
      <c r="J360" s="308"/>
      <c r="K360" s="308"/>
      <c r="L360" s="308"/>
      <c r="Z360" s="735"/>
    </row>
    <row r="361" spans="1:26" s="9" customFormat="1" ht="18" outlineLevel="1">
      <c r="A361" s="1002">
        <f>A359+1</f>
        <v>12</v>
      </c>
      <c r="B361" s="1027" t="s">
        <v>91</v>
      </c>
      <c r="C361" s="965"/>
      <c r="D361" s="1028"/>
      <c r="E361" s="38" t="s">
        <v>146</v>
      </c>
      <c r="F361" s="18"/>
      <c r="G361" s="18">
        <v>600</v>
      </c>
      <c r="I361" s="308"/>
      <c r="J361" s="308"/>
      <c r="K361" s="308"/>
      <c r="L361" s="308"/>
      <c r="Z361" s="735"/>
    </row>
    <row r="362" spans="1:26" s="9" customFormat="1" ht="18" outlineLevel="1">
      <c r="A362" s="1003"/>
      <c r="B362" s="1025"/>
      <c r="C362" s="967"/>
      <c r="D362" s="1026"/>
      <c r="E362" s="38" t="s">
        <v>239</v>
      </c>
      <c r="F362" s="18"/>
      <c r="G362" s="18">
        <v>4000</v>
      </c>
      <c r="I362" s="308"/>
      <c r="J362" s="308"/>
      <c r="K362" s="308"/>
      <c r="L362" s="308"/>
      <c r="Z362" s="735"/>
    </row>
    <row r="363" spans="1:26" s="9" customFormat="1" ht="18" outlineLevel="1">
      <c r="A363" s="1002">
        <f>A361+1</f>
        <v>13</v>
      </c>
      <c r="B363" s="1027" t="s">
        <v>92</v>
      </c>
      <c r="C363" s="965"/>
      <c r="D363" s="1028"/>
      <c r="E363" s="38" t="s">
        <v>146</v>
      </c>
      <c r="F363" s="18"/>
      <c r="G363" s="18">
        <v>450</v>
      </c>
      <c r="I363" s="308"/>
      <c r="J363" s="308"/>
      <c r="K363" s="308"/>
      <c r="L363" s="308"/>
      <c r="Z363" s="735"/>
    </row>
    <row r="364" spans="1:26" s="9" customFormat="1" ht="18" outlineLevel="1">
      <c r="A364" s="1003"/>
      <c r="B364" s="1025"/>
      <c r="C364" s="967"/>
      <c r="D364" s="1026"/>
      <c r="E364" s="38" t="s">
        <v>239</v>
      </c>
      <c r="F364" s="18"/>
      <c r="G364" s="18">
        <v>3000</v>
      </c>
      <c r="I364" s="308"/>
      <c r="J364" s="308"/>
      <c r="K364" s="308"/>
      <c r="L364" s="308"/>
      <c r="Z364" s="735"/>
    </row>
    <row r="365" spans="1:26" s="9" customFormat="1" ht="18" outlineLevel="1">
      <c r="A365" s="1002">
        <f>A363+1</f>
        <v>14</v>
      </c>
      <c r="B365" s="1027" t="s">
        <v>93</v>
      </c>
      <c r="C365" s="1029"/>
      <c r="D365" s="1030"/>
      <c r="E365" s="38" t="s">
        <v>146</v>
      </c>
      <c r="F365" s="18"/>
      <c r="G365" s="18">
        <v>600</v>
      </c>
      <c r="I365" s="308"/>
      <c r="J365" s="308"/>
      <c r="K365" s="308"/>
      <c r="L365" s="308"/>
      <c r="Z365" s="735"/>
    </row>
    <row r="366" spans="1:26" s="9" customFormat="1" ht="18" outlineLevel="1">
      <c r="A366" s="1003"/>
      <c r="B366" s="1031"/>
      <c r="C366" s="1032"/>
      <c r="D366" s="1033"/>
      <c r="E366" s="38" t="s">
        <v>239</v>
      </c>
      <c r="F366" s="218"/>
      <c r="G366" s="218">
        <v>4000</v>
      </c>
      <c r="I366" s="308"/>
      <c r="J366" s="308"/>
      <c r="K366" s="308"/>
      <c r="L366" s="308"/>
      <c r="Z366" s="735"/>
    </row>
    <row r="367" spans="1:26" s="9" customFormat="1" ht="18" outlineLevel="1">
      <c r="A367" s="1002">
        <f>A365+1</f>
        <v>15</v>
      </c>
      <c r="B367" s="1027" t="s">
        <v>94</v>
      </c>
      <c r="C367" s="965"/>
      <c r="D367" s="1028"/>
      <c r="E367" s="38" t="s">
        <v>146</v>
      </c>
      <c r="F367" s="18"/>
      <c r="G367" s="250">
        <v>600</v>
      </c>
      <c r="I367" s="308"/>
      <c r="J367" s="308"/>
      <c r="K367" s="308"/>
      <c r="L367" s="308"/>
      <c r="Z367" s="735"/>
    </row>
    <row r="368" spans="1:26" s="9" customFormat="1" ht="18.75" outlineLevel="1" thickBot="1">
      <c r="A368" s="1003"/>
      <c r="B368" s="1034"/>
      <c r="C368" s="1035"/>
      <c r="D368" s="1036"/>
      <c r="E368" s="228" t="s">
        <v>239</v>
      </c>
      <c r="F368" s="228"/>
      <c r="G368" s="251">
        <v>4000</v>
      </c>
      <c r="I368" s="308"/>
      <c r="J368" s="308"/>
      <c r="K368" s="308"/>
      <c r="L368" s="308"/>
      <c r="Z368" s="735"/>
    </row>
    <row r="369" spans="1:26" s="9" customFormat="1" ht="22.5" customHeight="1" thickBot="1">
      <c r="A369" s="871" t="s">
        <v>113</v>
      </c>
      <c r="B369" s="1018"/>
      <c r="C369" s="1018"/>
      <c r="D369" s="1018"/>
      <c r="E369" s="1019"/>
      <c r="F369" s="1019"/>
      <c r="G369" s="1020"/>
      <c r="I369" s="308"/>
      <c r="J369" s="308"/>
      <c r="K369" s="308"/>
      <c r="L369" s="308"/>
      <c r="Z369" s="735"/>
    </row>
    <row r="370" spans="1:26" s="9" customFormat="1" ht="18">
      <c r="A370" s="1021">
        <f>A367+1</f>
        <v>16</v>
      </c>
      <c r="B370" s="1022" t="s">
        <v>188</v>
      </c>
      <c r="C370" s="1023"/>
      <c r="D370" s="1024"/>
      <c r="E370" s="12" t="s">
        <v>146</v>
      </c>
      <c r="F370" s="957">
        <v>100</v>
      </c>
      <c r="G370" s="958"/>
      <c r="I370" s="308"/>
      <c r="J370" s="308"/>
      <c r="K370" s="308"/>
      <c r="L370" s="308"/>
      <c r="Z370" s="735"/>
    </row>
    <row r="371" spans="1:26" s="9" customFormat="1" ht="18">
      <c r="A371" s="1003"/>
      <c r="B371" s="1025"/>
      <c r="C371" s="967"/>
      <c r="D371" s="1026"/>
      <c r="E371" s="218" t="s">
        <v>443</v>
      </c>
      <c r="F371" s="849">
        <v>450</v>
      </c>
      <c r="G371" s="805"/>
      <c r="I371" s="308"/>
      <c r="J371" s="308"/>
      <c r="K371" s="308"/>
      <c r="L371" s="308"/>
      <c r="Z371" s="735"/>
    </row>
    <row r="372" spans="1:26" s="9" customFormat="1" ht="18">
      <c r="A372" s="1002">
        <f>A370+1</f>
        <v>17</v>
      </c>
      <c r="B372" s="1027" t="s">
        <v>211</v>
      </c>
      <c r="C372" s="965"/>
      <c r="D372" s="965"/>
      <c r="E372" s="18" t="s">
        <v>146</v>
      </c>
      <c r="F372" s="849">
        <v>200</v>
      </c>
      <c r="G372" s="805"/>
      <c r="I372" s="308"/>
      <c r="J372" s="308"/>
      <c r="K372" s="308"/>
      <c r="L372" s="308"/>
      <c r="Z372" s="735"/>
    </row>
    <row r="373" spans="1:26" s="9" customFormat="1" ht="18">
      <c r="A373" s="1003"/>
      <c r="B373" s="1025"/>
      <c r="C373" s="967"/>
      <c r="D373" s="967"/>
      <c r="E373" s="218" t="s">
        <v>239</v>
      </c>
      <c r="F373" s="849">
        <v>800</v>
      </c>
      <c r="G373" s="805"/>
      <c r="I373" s="308"/>
      <c r="J373" s="308"/>
      <c r="K373" s="308"/>
      <c r="L373" s="308"/>
      <c r="Z373" s="735"/>
    </row>
    <row r="374" spans="1:26" s="9" customFormat="1" ht="18">
      <c r="A374" s="1002">
        <f>A372+1</f>
        <v>18</v>
      </c>
      <c r="B374" s="1008" t="s">
        <v>95</v>
      </c>
      <c r="C374" s="1008"/>
      <c r="D374" s="973"/>
      <c r="E374" s="18"/>
      <c r="F374" s="849"/>
      <c r="G374" s="805"/>
      <c r="I374" s="308"/>
      <c r="J374" s="308"/>
      <c r="K374" s="308"/>
      <c r="L374" s="308"/>
      <c r="Z374" s="735"/>
    </row>
    <row r="375" spans="1:26" s="9" customFormat="1" ht="18">
      <c r="A375" s="1006"/>
      <c r="B375" s="252"/>
      <c r="C375" s="253" t="s">
        <v>191</v>
      </c>
      <c r="D375" s="254"/>
      <c r="E375" s="38" t="s">
        <v>146</v>
      </c>
      <c r="F375" s="1014" t="s">
        <v>192</v>
      </c>
      <c r="G375" s="805"/>
      <c r="I375" s="308"/>
      <c r="J375" s="308"/>
      <c r="K375" s="308"/>
      <c r="L375" s="308"/>
      <c r="Z375" s="735"/>
    </row>
    <row r="376" spans="1:26" s="9" customFormat="1" ht="18">
      <c r="A376" s="1006"/>
      <c r="B376" s="1015"/>
      <c r="C376" s="255" t="s">
        <v>114</v>
      </c>
      <c r="D376" s="256"/>
      <c r="E376" s="18" t="s">
        <v>146</v>
      </c>
      <c r="F376" s="1014" t="s">
        <v>445</v>
      </c>
      <c r="G376" s="805"/>
      <c r="I376" s="308"/>
      <c r="J376" s="308"/>
      <c r="K376" s="308"/>
      <c r="L376" s="308"/>
      <c r="Z376" s="735"/>
    </row>
    <row r="377" spans="1:26" s="9" customFormat="1" ht="18">
      <c r="A377" s="1006"/>
      <c r="B377" s="1016"/>
      <c r="C377" s="257"/>
      <c r="D377" s="258"/>
      <c r="E377" s="18" t="s">
        <v>443</v>
      </c>
      <c r="F377" s="1014" t="s">
        <v>446</v>
      </c>
      <c r="G377" s="805"/>
      <c r="I377" s="308"/>
      <c r="J377" s="308"/>
      <c r="K377" s="308"/>
      <c r="L377" s="308"/>
      <c r="Z377" s="735"/>
    </row>
    <row r="378" spans="1:26" s="9" customFormat="1" ht="18">
      <c r="A378" s="1003"/>
      <c r="B378" s="252"/>
      <c r="C378" s="253" t="s">
        <v>115</v>
      </c>
      <c r="D378" s="254"/>
      <c r="E378" s="18" t="s">
        <v>146</v>
      </c>
      <c r="F378" s="1014" t="s">
        <v>215</v>
      </c>
      <c r="G378" s="1017"/>
      <c r="I378" s="308"/>
      <c r="J378" s="308"/>
      <c r="K378" s="308"/>
      <c r="L378" s="308"/>
      <c r="Z378" s="735"/>
    </row>
    <row r="379" spans="1:26" s="9" customFormat="1" ht="18">
      <c r="A379" s="1002">
        <f>A374+1</f>
        <v>19</v>
      </c>
      <c r="B379" s="1004" t="s">
        <v>212</v>
      </c>
      <c r="C379" s="1004"/>
      <c r="D379" s="1005"/>
      <c r="E379" s="25" t="s">
        <v>160</v>
      </c>
      <c r="F379" s="25">
        <v>20</v>
      </c>
      <c r="G379" s="25">
        <v>20</v>
      </c>
      <c r="I379" s="308"/>
      <c r="J379" s="308"/>
      <c r="K379" s="308"/>
      <c r="L379" s="308"/>
      <c r="Z379" s="735"/>
    </row>
    <row r="380" spans="1:26" s="9" customFormat="1" ht="18">
      <c r="A380" s="1003"/>
      <c r="B380" s="259"/>
      <c r="C380" s="253" t="s">
        <v>117</v>
      </c>
      <c r="D380" s="253"/>
      <c r="E380" s="15" t="s">
        <v>160</v>
      </c>
      <c r="F380" s="15">
        <v>10</v>
      </c>
      <c r="G380" s="248">
        <v>10</v>
      </c>
      <c r="I380" s="308"/>
      <c r="J380" s="308"/>
      <c r="K380" s="308"/>
      <c r="L380" s="308"/>
      <c r="Z380" s="735"/>
    </row>
    <row r="381" spans="1:26" s="9" customFormat="1" ht="18">
      <c r="A381" s="1002">
        <f>A379+1</f>
        <v>20</v>
      </c>
      <c r="B381" s="1008" t="s">
        <v>116</v>
      </c>
      <c r="C381" s="1008"/>
      <c r="D381" s="973"/>
      <c r="E381" s="18"/>
      <c r="F381" s="849"/>
      <c r="G381" s="805"/>
      <c r="I381" s="308"/>
      <c r="J381" s="308"/>
      <c r="K381" s="308"/>
      <c r="L381" s="308"/>
      <c r="Z381" s="735"/>
    </row>
    <row r="382" spans="1:26" s="9" customFormat="1" ht="18">
      <c r="A382" s="1006"/>
      <c r="B382" s="29"/>
      <c r="C382" s="37" t="s">
        <v>50</v>
      </c>
      <c r="D382" s="31"/>
      <c r="E382" s="38" t="s">
        <v>176</v>
      </c>
      <c r="F382" s="1009">
        <v>60</v>
      </c>
      <c r="G382" s="919"/>
      <c r="I382" s="308"/>
      <c r="J382" s="308"/>
      <c r="K382" s="308"/>
      <c r="L382" s="308"/>
      <c r="Z382" s="735"/>
    </row>
    <row r="383" spans="1:26" s="9" customFormat="1" ht="18">
      <c r="A383" s="1006"/>
      <c r="B383" s="29"/>
      <c r="C383" s="37" t="s">
        <v>51</v>
      </c>
      <c r="D383" s="31"/>
      <c r="E383" s="38" t="s">
        <v>176</v>
      </c>
      <c r="F383" s="1010">
        <v>30</v>
      </c>
      <c r="G383" s="1011"/>
      <c r="I383" s="308"/>
      <c r="J383" s="308"/>
      <c r="K383" s="308"/>
      <c r="L383" s="308"/>
      <c r="Z383" s="735"/>
    </row>
    <row r="384" spans="1:26" s="9" customFormat="1" ht="18">
      <c r="A384" s="1006"/>
      <c r="B384" s="29"/>
      <c r="C384" s="105" t="s">
        <v>52</v>
      </c>
      <c r="D384" s="49"/>
      <c r="E384" s="18" t="s">
        <v>177</v>
      </c>
      <c r="F384" s="1012">
        <v>170</v>
      </c>
      <c r="G384" s="1013"/>
      <c r="I384" s="308"/>
      <c r="J384" s="308"/>
      <c r="K384" s="308"/>
      <c r="L384" s="308"/>
      <c r="Z384" s="735"/>
    </row>
    <row r="385" spans="1:26" s="9" customFormat="1" ht="18">
      <c r="A385" s="1006"/>
      <c r="B385" s="29"/>
      <c r="C385" s="105" t="s">
        <v>53</v>
      </c>
      <c r="D385" s="49"/>
      <c r="E385" s="18" t="s">
        <v>176</v>
      </c>
      <c r="F385" s="1012">
        <v>30</v>
      </c>
      <c r="G385" s="1013"/>
      <c r="I385" s="308"/>
      <c r="J385" s="308"/>
      <c r="K385" s="308"/>
      <c r="L385" s="308"/>
      <c r="Z385" s="735"/>
    </row>
    <row r="386" spans="1:26" s="9" customFormat="1" ht="18">
      <c r="A386" s="1006"/>
      <c r="B386" s="29"/>
      <c r="C386" s="105" t="s">
        <v>54</v>
      </c>
      <c r="D386" s="49"/>
      <c r="E386" s="18" t="s">
        <v>185</v>
      </c>
      <c r="F386" s="1012">
        <v>250</v>
      </c>
      <c r="G386" s="1013"/>
      <c r="I386" s="308"/>
      <c r="J386" s="308"/>
      <c r="K386" s="308"/>
      <c r="L386" s="308"/>
      <c r="Z386" s="735"/>
    </row>
    <row r="387" spans="1:26" s="9" customFormat="1" ht="18">
      <c r="A387" s="1006"/>
      <c r="B387" s="29"/>
      <c r="C387" s="37" t="s">
        <v>55</v>
      </c>
      <c r="D387" s="31"/>
      <c r="E387" s="218" t="s">
        <v>214</v>
      </c>
      <c r="F387" s="990">
        <v>100</v>
      </c>
      <c r="G387" s="991"/>
      <c r="I387" s="308"/>
      <c r="J387" s="308"/>
      <c r="K387" s="308"/>
      <c r="L387" s="308"/>
      <c r="Z387" s="735"/>
    </row>
    <row r="388" spans="1:26" s="9" customFormat="1" ht="18.75" thickBot="1">
      <c r="A388" s="1007"/>
      <c r="B388" s="230"/>
      <c r="C388" s="260" t="s">
        <v>56</v>
      </c>
      <c r="D388" s="34"/>
      <c r="E388" s="80" t="s">
        <v>186</v>
      </c>
      <c r="F388" s="992">
        <v>550</v>
      </c>
      <c r="G388" s="993"/>
      <c r="I388" s="308"/>
      <c r="J388" s="308"/>
      <c r="K388" s="308"/>
      <c r="L388" s="308"/>
      <c r="Z388" s="735"/>
    </row>
    <row r="389" spans="1:26" s="9" customFormat="1" ht="18.75" thickBot="1">
      <c r="A389" s="871" t="s">
        <v>118</v>
      </c>
      <c r="B389" s="872"/>
      <c r="C389" s="872"/>
      <c r="D389" s="872"/>
      <c r="E389" s="872"/>
      <c r="F389" s="872"/>
      <c r="G389" s="873"/>
      <c r="I389" s="308"/>
      <c r="J389" s="308"/>
      <c r="K389" s="308"/>
      <c r="L389" s="308"/>
      <c r="Z389" s="735" t="s">
        <v>1108</v>
      </c>
    </row>
    <row r="390" spans="1:26" s="9" customFormat="1" ht="18.75" outlineLevel="1" thickBot="1">
      <c r="A390" s="871" t="s">
        <v>241</v>
      </c>
      <c r="B390" s="872"/>
      <c r="C390" s="872"/>
      <c r="D390" s="872"/>
      <c r="E390" s="872"/>
      <c r="F390" s="872"/>
      <c r="G390" s="873"/>
      <c r="I390" s="308"/>
      <c r="J390" s="308"/>
      <c r="K390" s="308"/>
      <c r="L390" s="308"/>
      <c r="Z390" s="735"/>
    </row>
    <row r="391" spans="1:26" s="9" customFormat="1" ht="18" outlineLevel="1">
      <c r="A391" s="994">
        <v>1</v>
      </c>
      <c r="B391" s="995" t="s">
        <v>213</v>
      </c>
      <c r="C391" s="996"/>
      <c r="D391" s="997"/>
      <c r="E391" s="12"/>
      <c r="F391" s="998"/>
      <c r="G391" s="999"/>
      <c r="I391" s="308"/>
      <c r="J391" s="308"/>
      <c r="K391" s="308"/>
      <c r="L391" s="308"/>
      <c r="Z391" s="735"/>
    </row>
    <row r="392" spans="1:26" s="9" customFormat="1" ht="18" outlineLevel="1">
      <c r="A392" s="994"/>
      <c r="B392" s="82"/>
      <c r="C392" s="105" t="s">
        <v>96</v>
      </c>
      <c r="D392" s="49"/>
      <c r="E392" s="18" t="s">
        <v>159</v>
      </c>
      <c r="F392" s="979">
        <v>20</v>
      </c>
      <c r="G392" s="980"/>
      <c r="I392" s="308"/>
      <c r="J392" s="308"/>
      <c r="K392" s="308"/>
      <c r="L392" s="308"/>
      <c r="Z392" s="735"/>
    </row>
    <row r="393" spans="1:26" s="9" customFormat="1" ht="18" outlineLevel="1">
      <c r="A393" s="994"/>
      <c r="B393" s="261"/>
      <c r="C393" s="1000" t="s">
        <v>97</v>
      </c>
      <c r="D393" s="1001"/>
      <c r="E393" s="38" t="s">
        <v>329</v>
      </c>
      <c r="F393" s="975">
        <v>20</v>
      </c>
      <c r="G393" s="976"/>
      <c r="I393" s="308"/>
      <c r="J393" s="308"/>
      <c r="K393" s="308"/>
      <c r="L393" s="308"/>
      <c r="Z393" s="735"/>
    </row>
    <row r="394" spans="1:26" s="9" customFormat="1" ht="18" outlineLevel="1">
      <c r="A394" s="994"/>
      <c r="B394" s="82"/>
      <c r="C394" s="105" t="s">
        <v>98</v>
      </c>
      <c r="D394" s="49"/>
      <c r="E394" s="18" t="s">
        <v>177</v>
      </c>
      <c r="F394" s="975">
        <v>15</v>
      </c>
      <c r="G394" s="976"/>
      <c r="I394" s="308"/>
      <c r="J394" s="308"/>
      <c r="K394" s="308"/>
      <c r="L394" s="308"/>
      <c r="Z394" s="735"/>
    </row>
    <row r="395" spans="1:26" s="9" customFormat="1" ht="18" outlineLevel="1">
      <c r="A395" s="994"/>
      <c r="B395" s="263"/>
      <c r="C395" s="30" t="s">
        <v>0</v>
      </c>
      <c r="D395" s="105" t="s">
        <v>2</v>
      </c>
      <c r="E395" s="977" t="s">
        <v>177</v>
      </c>
      <c r="F395" s="979">
        <v>50</v>
      </c>
      <c r="G395" s="980"/>
      <c r="I395" s="308"/>
      <c r="J395" s="308"/>
      <c r="K395" s="308"/>
      <c r="L395" s="308"/>
      <c r="Z395" s="735"/>
    </row>
    <row r="396" spans="1:26" s="9" customFormat="1" ht="18" outlineLevel="1">
      <c r="A396" s="994"/>
      <c r="B396" s="261"/>
      <c r="C396" s="30"/>
      <c r="D396" s="262" t="s">
        <v>3</v>
      </c>
      <c r="E396" s="978"/>
      <c r="F396" s="917"/>
      <c r="G396" s="981"/>
      <c r="I396" s="308"/>
      <c r="J396" s="308"/>
      <c r="K396" s="308"/>
      <c r="L396" s="308"/>
      <c r="Z396" s="735"/>
    </row>
    <row r="397" spans="1:26" s="9" customFormat="1" ht="18" outlineLevel="1">
      <c r="A397" s="994"/>
      <c r="B397" s="82"/>
      <c r="C397" s="30"/>
      <c r="D397" s="105" t="s">
        <v>1</v>
      </c>
      <c r="E397" s="978"/>
      <c r="F397" s="917"/>
      <c r="G397" s="981"/>
      <c r="I397" s="308"/>
      <c r="J397" s="308"/>
      <c r="K397" s="308"/>
      <c r="L397" s="308"/>
      <c r="Z397" s="735"/>
    </row>
    <row r="398" spans="1:26" s="9" customFormat="1" ht="18" outlineLevel="1">
      <c r="A398" s="32">
        <f>A391+1</f>
        <v>2</v>
      </c>
      <c r="B398" s="982" t="s">
        <v>99</v>
      </c>
      <c r="C398" s="983"/>
      <c r="D398" s="984"/>
      <c r="E398" s="27" t="s">
        <v>146</v>
      </c>
      <c r="F398" s="975">
        <v>350</v>
      </c>
      <c r="G398" s="976"/>
      <c r="I398" s="308"/>
      <c r="J398" s="308"/>
      <c r="K398" s="308"/>
      <c r="L398" s="308"/>
      <c r="Z398" s="735"/>
    </row>
    <row r="399" spans="1:26" s="9" customFormat="1" ht="18.75" outlineLevel="1" thickBot="1">
      <c r="A399" s="17">
        <f>A398+1</f>
        <v>3</v>
      </c>
      <c r="B399" s="985" t="s">
        <v>100</v>
      </c>
      <c r="C399" s="986"/>
      <c r="D399" s="987"/>
      <c r="E399" s="59" t="s">
        <v>146</v>
      </c>
      <c r="F399" s="988">
        <v>450</v>
      </c>
      <c r="G399" s="989"/>
      <c r="I399" s="308"/>
      <c r="J399" s="308"/>
      <c r="K399" s="308"/>
      <c r="L399" s="308"/>
      <c r="Z399" s="735"/>
    </row>
    <row r="400" spans="1:26" s="1" customFormat="1" ht="52.5" customHeight="1" outlineLevel="1" thickBot="1">
      <c r="A400" s="968" t="s">
        <v>126</v>
      </c>
      <c r="B400" s="969"/>
      <c r="C400" s="969"/>
      <c r="D400" s="969"/>
      <c r="E400" s="969"/>
      <c r="F400" s="969"/>
      <c r="G400" s="970"/>
      <c r="I400" s="311"/>
      <c r="J400" s="311"/>
      <c r="K400" s="311"/>
      <c r="L400" s="311"/>
      <c r="Z400" s="735"/>
    </row>
    <row r="401" spans="1:26" s="9" customFormat="1" ht="18.75" outlineLevel="1" thickBot="1">
      <c r="A401" s="903" t="s">
        <v>119</v>
      </c>
      <c r="B401" s="872"/>
      <c r="C401" s="872"/>
      <c r="D401" s="872"/>
      <c r="E401" s="872"/>
      <c r="F401" s="872"/>
      <c r="G401" s="873"/>
      <c r="I401" s="308"/>
      <c r="J401" s="308"/>
      <c r="K401" s="308"/>
      <c r="L401" s="308"/>
      <c r="Z401" s="735"/>
    </row>
    <row r="402" spans="1:26" s="9" customFormat="1" ht="18" outlineLevel="1">
      <c r="A402" s="801">
        <v>1</v>
      </c>
      <c r="B402" s="971" t="s">
        <v>101</v>
      </c>
      <c r="C402" s="972"/>
      <c r="D402" s="974" t="s">
        <v>121</v>
      </c>
      <c r="E402" s="12" t="s">
        <v>146</v>
      </c>
      <c r="F402" s="12">
        <v>1600</v>
      </c>
      <c r="G402" s="11"/>
      <c r="I402" s="308"/>
      <c r="J402" s="308"/>
      <c r="K402" s="308"/>
      <c r="L402" s="308"/>
      <c r="Z402" s="735"/>
    </row>
    <row r="403" spans="1:26" s="9" customFormat="1" ht="18" outlineLevel="1">
      <c r="A403" s="939"/>
      <c r="B403" s="912"/>
      <c r="C403" s="973"/>
      <c r="D403" s="946"/>
      <c r="E403" s="38" t="s">
        <v>149</v>
      </c>
      <c r="F403" s="18">
        <v>5000</v>
      </c>
      <c r="G403" s="21"/>
      <c r="I403" s="308"/>
      <c r="J403" s="308"/>
      <c r="K403" s="308"/>
      <c r="L403" s="308"/>
      <c r="Z403" s="735"/>
    </row>
    <row r="404" spans="1:26" s="9" customFormat="1" ht="18" outlineLevel="1">
      <c r="A404" s="777"/>
      <c r="B404" s="787"/>
      <c r="C404" s="973"/>
      <c r="D404" s="264" t="s">
        <v>255</v>
      </c>
      <c r="E404" s="18" t="s">
        <v>146</v>
      </c>
      <c r="F404" s="18">
        <v>2500</v>
      </c>
      <c r="G404" s="21"/>
      <c r="I404" s="308"/>
      <c r="J404" s="308"/>
      <c r="K404" s="308"/>
      <c r="L404" s="308"/>
      <c r="Z404" s="735"/>
    </row>
    <row r="405" spans="1:26" s="9" customFormat="1" ht="18" outlineLevel="1">
      <c r="A405" s="939">
        <f>A402+1</f>
        <v>2</v>
      </c>
      <c r="B405" s="912" t="s">
        <v>102</v>
      </c>
      <c r="C405" s="804"/>
      <c r="D405" s="945" t="s">
        <v>121</v>
      </c>
      <c r="E405" s="38" t="s">
        <v>146</v>
      </c>
      <c r="F405" s="18">
        <v>1300</v>
      </c>
      <c r="G405" s="21"/>
      <c r="I405" s="308"/>
      <c r="J405" s="308"/>
      <c r="K405" s="308"/>
      <c r="L405" s="308"/>
      <c r="Z405" s="735"/>
    </row>
    <row r="406" spans="1:26" s="9" customFormat="1" ht="18" outlineLevel="1">
      <c r="A406" s="939"/>
      <c r="B406" s="912"/>
      <c r="C406" s="804"/>
      <c r="D406" s="946"/>
      <c r="E406" s="38" t="s">
        <v>149</v>
      </c>
      <c r="F406" s="18">
        <v>4000</v>
      </c>
      <c r="G406" s="21"/>
      <c r="I406" s="308"/>
      <c r="J406" s="308"/>
      <c r="K406" s="308"/>
      <c r="L406" s="308"/>
      <c r="Z406" s="735"/>
    </row>
    <row r="407" spans="1:26" s="9" customFormat="1" ht="18" outlineLevel="1">
      <c r="A407" s="777"/>
      <c r="B407" s="912"/>
      <c r="C407" s="804"/>
      <c r="D407" s="264" t="s">
        <v>255</v>
      </c>
      <c r="E407" s="18" t="s">
        <v>447</v>
      </c>
      <c r="F407" s="18">
        <v>2000</v>
      </c>
      <c r="G407" s="21"/>
      <c r="I407" s="308"/>
      <c r="J407" s="308"/>
      <c r="K407" s="308"/>
      <c r="L407" s="308"/>
      <c r="Z407" s="735"/>
    </row>
    <row r="408" spans="1:26" s="9" customFormat="1" ht="18" outlineLevel="1">
      <c r="A408" s="939">
        <f>A405+1</f>
        <v>3</v>
      </c>
      <c r="B408" s="912" t="s">
        <v>103</v>
      </c>
      <c r="C408" s="804"/>
      <c r="D408" s="945" t="s">
        <v>121</v>
      </c>
      <c r="E408" s="38" t="s">
        <v>146</v>
      </c>
      <c r="F408" s="18">
        <v>1000</v>
      </c>
      <c r="G408" s="21"/>
      <c r="I408" s="308"/>
      <c r="J408" s="308"/>
      <c r="K408" s="308"/>
      <c r="L408" s="308"/>
      <c r="Z408" s="735"/>
    </row>
    <row r="409" spans="1:26" s="9" customFormat="1" ht="18" outlineLevel="1">
      <c r="A409" s="939"/>
      <c r="B409" s="912"/>
      <c r="C409" s="804"/>
      <c r="D409" s="946"/>
      <c r="E409" s="38" t="s">
        <v>149</v>
      </c>
      <c r="F409" s="18">
        <v>3000</v>
      </c>
      <c r="G409" s="21"/>
      <c r="I409" s="308"/>
      <c r="J409" s="308"/>
      <c r="K409" s="308"/>
      <c r="L409" s="308"/>
      <c r="Z409" s="735"/>
    </row>
    <row r="410" spans="1:26" s="9" customFormat="1" ht="18">
      <c r="A410" s="777"/>
      <c r="B410" s="912"/>
      <c r="C410" s="804"/>
      <c r="D410" s="264" t="s">
        <v>255</v>
      </c>
      <c r="E410" s="18" t="s">
        <v>187</v>
      </c>
      <c r="F410" s="18">
        <v>1500</v>
      </c>
      <c r="G410" s="21"/>
      <c r="I410" s="308"/>
      <c r="J410" s="308"/>
      <c r="K410" s="308"/>
      <c r="L410" s="308"/>
      <c r="Z410" s="735"/>
    </row>
    <row r="411" spans="1:26" s="9" customFormat="1" ht="18" outlineLevel="1">
      <c r="A411" s="939">
        <f>A408+1</f>
        <v>4</v>
      </c>
      <c r="B411" s="965" t="s">
        <v>61</v>
      </c>
      <c r="C411" s="965"/>
      <c r="D411" s="945" t="s">
        <v>121</v>
      </c>
      <c r="E411" s="38" t="s">
        <v>146</v>
      </c>
      <c r="F411" s="18"/>
      <c r="G411" s="18">
        <v>3000</v>
      </c>
      <c r="I411" s="308"/>
      <c r="J411" s="308"/>
      <c r="K411" s="308"/>
      <c r="L411" s="308"/>
      <c r="Z411" s="735"/>
    </row>
    <row r="412" spans="1:26" s="9" customFormat="1" ht="18" outlineLevel="1">
      <c r="A412" s="939"/>
      <c r="B412" s="966"/>
      <c r="C412" s="966"/>
      <c r="D412" s="946"/>
      <c r="E412" s="38" t="s">
        <v>149</v>
      </c>
      <c r="F412" s="18"/>
      <c r="G412" s="18">
        <v>9000</v>
      </c>
      <c r="I412" s="308"/>
      <c r="J412" s="308"/>
      <c r="K412" s="308"/>
      <c r="L412" s="308"/>
      <c r="Z412" s="735"/>
    </row>
    <row r="413" spans="1:26" s="9" customFormat="1" ht="18" outlineLevel="1">
      <c r="A413" s="777"/>
      <c r="B413" s="967"/>
      <c r="C413" s="967"/>
      <c r="D413" s="264" t="s">
        <v>255</v>
      </c>
      <c r="E413" s="38" t="s">
        <v>146</v>
      </c>
      <c r="F413" s="18"/>
      <c r="G413" s="18">
        <v>4500</v>
      </c>
      <c r="I413" s="308"/>
      <c r="J413" s="308"/>
      <c r="K413" s="308"/>
      <c r="L413" s="308"/>
      <c r="Z413" s="735"/>
    </row>
    <row r="414" spans="1:26" s="9" customFormat="1" ht="18" outlineLevel="1">
      <c r="A414" s="939">
        <f>A411+1</f>
        <v>5</v>
      </c>
      <c r="B414" s="962" t="s">
        <v>104</v>
      </c>
      <c r="C414" s="963"/>
      <c r="D414" s="945" t="s">
        <v>121</v>
      </c>
      <c r="E414" s="38" t="s">
        <v>146</v>
      </c>
      <c r="F414" s="38"/>
      <c r="G414" s="38">
        <v>1600</v>
      </c>
      <c r="I414" s="308"/>
      <c r="J414" s="308"/>
      <c r="K414" s="308"/>
      <c r="L414" s="308"/>
      <c r="Z414" s="735"/>
    </row>
    <row r="415" spans="1:26" s="9" customFormat="1" ht="18" outlineLevel="1">
      <c r="A415" s="939"/>
      <c r="B415" s="894"/>
      <c r="C415" s="964"/>
      <c r="D415" s="946"/>
      <c r="E415" s="36" t="s">
        <v>149</v>
      </c>
      <c r="F415" s="36"/>
      <c r="G415" s="36">
        <v>5000</v>
      </c>
      <c r="I415" s="308"/>
      <c r="J415" s="308"/>
      <c r="K415" s="308"/>
      <c r="L415" s="308"/>
      <c r="Z415" s="735"/>
    </row>
    <row r="416" spans="1:26" s="9" customFormat="1" ht="18" outlineLevel="1">
      <c r="A416" s="777"/>
      <c r="B416" s="941"/>
      <c r="C416" s="942"/>
      <c r="D416" s="265" t="s">
        <v>255</v>
      </c>
      <c r="E416" s="218" t="s">
        <v>187</v>
      </c>
      <c r="F416" s="218"/>
      <c r="G416" s="218">
        <v>2500</v>
      </c>
      <c r="I416" s="308"/>
      <c r="J416" s="308"/>
      <c r="K416" s="308"/>
      <c r="L416" s="308"/>
      <c r="Z416" s="735"/>
    </row>
    <row r="417" spans="1:26" s="9" customFormat="1" ht="18" outlineLevel="1">
      <c r="A417" s="939">
        <f>A414+1</f>
        <v>6</v>
      </c>
      <c r="B417" s="912" t="s">
        <v>105</v>
      </c>
      <c r="C417" s="804"/>
      <c r="D417" s="945" t="s">
        <v>121</v>
      </c>
      <c r="E417" s="18" t="s">
        <v>146</v>
      </c>
      <c r="F417" s="218"/>
      <c r="G417" s="218">
        <v>1600</v>
      </c>
      <c r="I417" s="308"/>
      <c r="J417" s="308"/>
      <c r="K417" s="308"/>
      <c r="L417" s="308"/>
      <c r="Z417" s="735"/>
    </row>
    <row r="418" spans="1:26" s="9" customFormat="1" ht="18" outlineLevel="1">
      <c r="A418" s="939"/>
      <c r="B418" s="941"/>
      <c r="C418" s="942"/>
      <c r="D418" s="946"/>
      <c r="E418" s="218" t="s">
        <v>149</v>
      </c>
      <c r="F418" s="218"/>
      <c r="G418" s="218">
        <v>5000</v>
      </c>
      <c r="I418" s="308"/>
      <c r="J418" s="308"/>
      <c r="K418" s="308"/>
      <c r="L418" s="308"/>
      <c r="Z418" s="735"/>
    </row>
    <row r="419" spans="1:26" s="9" customFormat="1" ht="18" outlineLevel="1">
      <c r="A419" s="777"/>
      <c r="B419" s="912"/>
      <c r="C419" s="804"/>
      <c r="D419" s="264" t="s">
        <v>255</v>
      </c>
      <c r="E419" s="18" t="s">
        <v>187</v>
      </c>
      <c r="F419" s="18"/>
      <c r="G419" s="18">
        <v>2500</v>
      </c>
      <c r="I419" s="308"/>
      <c r="J419" s="308"/>
      <c r="K419" s="308"/>
      <c r="L419" s="308"/>
      <c r="Z419" s="735"/>
    </row>
    <row r="420" spans="1:26" s="9" customFormat="1" ht="18" outlineLevel="1">
      <c r="A420" s="939">
        <f>A417+1</f>
        <v>7</v>
      </c>
      <c r="B420" s="912" t="s">
        <v>45</v>
      </c>
      <c r="C420" s="804"/>
      <c r="D420" s="945" t="s">
        <v>121</v>
      </c>
      <c r="E420" s="18" t="s">
        <v>146</v>
      </c>
      <c r="F420" s="18"/>
      <c r="G420" s="18">
        <v>1000</v>
      </c>
      <c r="I420" s="308"/>
      <c r="J420" s="308"/>
      <c r="K420" s="308"/>
      <c r="L420" s="308"/>
      <c r="Z420" s="735"/>
    </row>
    <row r="421" spans="1:26" s="9" customFormat="1" ht="18" outlineLevel="1">
      <c r="A421" s="939"/>
      <c r="B421" s="941"/>
      <c r="C421" s="942"/>
      <c r="D421" s="946"/>
      <c r="E421" s="218" t="s">
        <v>149</v>
      </c>
      <c r="F421" s="218"/>
      <c r="G421" s="218">
        <v>3000</v>
      </c>
      <c r="I421" s="308"/>
      <c r="J421" s="308"/>
      <c r="K421" s="308"/>
      <c r="L421" s="308"/>
      <c r="Z421" s="735"/>
    </row>
    <row r="422" spans="1:26" s="9" customFormat="1" ht="18.75" outlineLevel="1" thickBot="1">
      <c r="A422" s="940"/>
      <c r="B422" s="943"/>
      <c r="C422" s="944"/>
      <c r="D422" s="266" t="s">
        <v>255</v>
      </c>
      <c r="E422" s="80" t="s">
        <v>187</v>
      </c>
      <c r="F422" s="80"/>
      <c r="G422" s="80">
        <v>1500</v>
      </c>
      <c r="I422" s="308"/>
      <c r="J422" s="308"/>
      <c r="K422" s="308"/>
      <c r="L422" s="308"/>
      <c r="Z422" s="735"/>
    </row>
    <row r="423" spans="1:26" s="9" customFormat="1" ht="27" customHeight="1" outlineLevel="1" thickBot="1">
      <c r="A423" s="951" t="s">
        <v>1094</v>
      </c>
      <c r="B423" s="952"/>
      <c r="C423" s="952"/>
      <c r="D423" s="952"/>
      <c r="E423" s="952"/>
      <c r="F423" s="952"/>
      <c r="G423" s="953"/>
      <c r="I423" s="308"/>
      <c r="J423" s="308"/>
      <c r="K423" s="308"/>
      <c r="L423" s="308"/>
      <c r="Z423" s="735"/>
    </row>
    <row r="424" spans="1:26" s="9" customFormat="1" ht="27" customHeight="1" outlineLevel="1">
      <c r="A424" s="106" t="s">
        <v>1095</v>
      </c>
      <c r="B424" s="954" t="s">
        <v>1096</v>
      </c>
      <c r="C424" s="955"/>
      <c r="D424" s="956"/>
      <c r="E424" s="12" t="s">
        <v>146</v>
      </c>
      <c r="F424" s="957">
        <v>1500</v>
      </c>
      <c r="G424" s="958"/>
      <c r="I424" s="308"/>
      <c r="J424" s="308"/>
      <c r="K424" s="308"/>
      <c r="L424" s="308"/>
      <c r="T424" s="418"/>
      <c r="Z424" s="735"/>
    </row>
    <row r="425" spans="1:26" s="9" customFormat="1" ht="29.25" customHeight="1" outlineLevel="1" thickBot="1">
      <c r="A425" s="417">
        <v>2</v>
      </c>
      <c r="B425" s="959" t="s">
        <v>1097</v>
      </c>
      <c r="C425" s="960"/>
      <c r="D425" s="961"/>
      <c r="E425" s="80" t="s">
        <v>146</v>
      </c>
      <c r="F425" s="1175">
        <v>1000</v>
      </c>
      <c r="G425" s="1271"/>
      <c r="I425" s="308"/>
      <c r="J425" s="308"/>
      <c r="K425" s="308"/>
      <c r="L425" s="308"/>
      <c r="T425" s="418"/>
      <c r="Z425" s="735"/>
    </row>
    <row r="426" spans="1:26" s="9" customFormat="1" ht="18.75" outlineLevel="1" thickBot="1">
      <c r="A426" s="887" t="s">
        <v>153</v>
      </c>
      <c r="B426" s="947"/>
      <c r="C426" s="947"/>
      <c r="D426" s="947"/>
      <c r="E426" s="947"/>
      <c r="F426" s="888"/>
      <c r="G426" s="889"/>
      <c r="I426" s="308"/>
      <c r="J426" s="308"/>
      <c r="K426" s="308"/>
      <c r="L426" s="308"/>
      <c r="Z426" s="736" t="s">
        <v>1111</v>
      </c>
    </row>
    <row r="427" spans="1:26" s="9" customFormat="1" ht="36" outlineLevel="1">
      <c r="A427" s="229">
        <v>1</v>
      </c>
      <c r="B427" s="948" t="s">
        <v>154</v>
      </c>
      <c r="C427" s="949"/>
      <c r="D427" s="950"/>
      <c r="E427" s="13" t="s">
        <v>444</v>
      </c>
      <c r="F427" s="755">
        <v>50</v>
      </c>
      <c r="G427" s="751"/>
      <c r="I427" s="308"/>
      <c r="J427" s="308"/>
      <c r="K427" s="308"/>
      <c r="L427" s="308"/>
      <c r="Z427" s="736"/>
    </row>
    <row r="428" spans="1:26" s="9" customFormat="1" ht="18" outlineLevel="1">
      <c r="A428" s="52">
        <v>2</v>
      </c>
      <c r="B428" s="932" t="s">
        <v>537</v>
      </c>
      <c r="C428" s="933"/>
      <c r="D428" s="934"/>
      <c r="E428" s="25" t="s">
        <v>533</v>
      </c>
      <c r="F428" s="101"/>
      <c r="G428" s="173">
        <v>25</v>
      </c>
      <c r="I428" s="308"/>
      <c r="J428" s="308"/>
      <c r="K428" s="308"/>
      <c r="L428" s="308"/>
      <c r="Z428" s="736"/>
    </row>
    <row r="429" spans="1:26" s="9" customFormat="1" ht="18" outlineLevel="1">
      <c r="A429" s="24">
        <f>A428+1</f>
        <v>3</v>
      </c>
      <c r="B429" s="927" t="s">
        <v>155</v>
      </c>
      <c r="C429" s="928"/>
      <c r="D429" s="802"/>
      <c r="E429" s="25" t="s">
        <v>156</v>
      </c>
      <c r="F429" s="914">
        <v>50</v>
      </c>
      <c r="G429" s="922"/>
      <c r="I429" s="308"/>
      <c r="J429" s="308"/>
      <c r="K429" s="308"/>
      <c r="L429" s="308"/>
      <c r="Z429" s="736"/>
    </row>
    <row r="430" spans="1:26" s="9" customFormat="1" ht="18" outlineLevel="1">
      <c r="A430" s="267">
        <f>A429+1</f>
        <v>4</v>
      </c>
      <c r="B430" s="935" t="s">
        <v>640</v>
      </c>
      <c r="C430" s="936"/>
      <c r="D430" s="937"/>
      <c r="E430" s="81" t="s">
        <v>232</v>
      </c>
      <c r="F430" s="921">
        <v>200</v>
      </c>
      <c r="G430" s="938"/>
      <c r="I430" s="308"/>
      <c r="J430" s="308"/>
      <c r="K430" s="308"/>
      <c r="L430" s="308"/>
      <c r="Z430" s="736"/>
    </row>
    <row r="431" spans="1:26" s="9" customFormat="1" ht="18" outlineLevel="1">
      <c r="A431" s="925">
        <v>5</v>
      </c>
      <c r="B431" s="929" t="s">
        <v>394</v>
      </c>
      <c r="C431" s="930"/>
      <c r="D431" s="931"/>
      <c r="E431" s="25" t="s">
        <v>156</v>
      </c>
      <c r="F431" s="91"/>
      <c r="G431" s="25">
        <v>70</v>
      </c>
      <c r="I431" s="308"/>
      <c r="J431" s="308"/>
      <c r="K431" s="308"/>
      <c r="L431" s="308"/>
      <c r="Z431" s="736"/>
    </row>
    <row r="432" spans="1:26" s="9" customFormat="1" ht="18" outlineLevel="1">
      <c r="A432" s="926"/>
      <c r="B432" s="29"/>
      <c r="C432" s="37" t="s">
        <v>123</v>
      </c>
      <c r="D432" s="31"/>
      <c r="E432" s="25" t="s">
        <v>232</v>
      </c>
      <c r="F432" s="91"/>
      <c r="G432" s="18">
        <v>50</v>
      </c>
      <c r="I432" s="308"/>
      <c r="J432" s="308"/>
      <c r="K432" s="308"/>
      <c r="L432" s="308"/>
      <c r="Z432" s="736"/>
    </row>
    <row r="433" spans="1:26" s="9" customFormat="1" ht="18" outlineLevel="1">
      <c r="A433" s="925">
        <f>A431+1</f>
        <v>6</v>
      </c>
      <c r="B433" s="929" t="s">
        <v>57</v>
      </c>
      <c r="C433" s="930"/>
      <c r="D433" s="931"/>
      <c r="E433" s="25" t="s">
        <v>156</v>
      </c>
      <c r="F433" s="914">
        <v>50</v>
      </c>
      <c r="G433" s="922"/>
      <c r="I433" s="308"/>
      <c r="J433" s="308"/>
      <c r="K433" s="308"/>
      <c r="L433" s="308"/>
      <c r="Z433" s="736"/>
    </row>
    <row r="434" spans="1:26" s="9" customFormat="1" ht="18" outlineLevel="1">
      <c r="A434" s="926"/>
      <c r="B434" s="29"/>
      <c r="C434" s="37" t="s">
        <v>123</v>
      </c>
      <c r="D434" s="31"/>
      <c r="E434" s="25" t="s">
        <v>232</v>
      </c>
      <c r="F434" s="849">
        <v>30</v>
      </c>
      <c r="G434" s="805"/>
      <c r="I434" s="308"/>
      <c r="J434" s="308"/>
      <c r="K434" s="308"/>
      <c r="L434" s="308"/>
      <c r="Z434" s="736"/>
    </row>
    <row r="435" spans="1:26" s="9" customFormat="1" ht="18" outlineLevel="1">
      <c r="A435" s="267">
        <f>A433+1</f>
        <v>7</v>
      </c>
      <c r="B435" s="929" t="s">
        <v>395</v>
      </c>
      <c r="C435" s="930"/>
      <c r="D435" s="931"/>
      <c r="E435" s="25" t="s">
        <v>156</v>
      </c>
      <c r="F435" s="849">
        <v>20</v>
      </c>
      <c r="G435" s="805"/>
      <c r="I435" s="308"/>
      <c r="J435" s="308"/>
      <c r="K435" s="308"/>
      <c r="L435" s="308"/>
      <c r="Z435" s="736"/>
    </row>
    <row r="436" spans="1:26" s="9" customFormat="1" ht="18" outlineLevel="1">
      <c r="A436" s="925">
        <f>A435+1</f>
        <v>8</v>
      </c>
      <c r="B436" s="927" t="s">
        <v>157</v>
      </c>
      <c r="C436" s="928"/>
      <c r="D436" s="802"/>
      <c r="E436" s="25" t="s">
        <v>156</v>
      </c>
      <c r="F436" s="914">
        <v>150</v>
      </c>
      <c r="G436" s="770"/>
      <c r="I436" s="308"/>
      <c r="J436" s="308"/>
      <c r="K436" s="308"/>
      <c r="L436" s="308"/>
      <c r="Z436" s="736"/>
    </row>
    <row r="437" spans="1:26" s="9" customFormat="1" ht="18" outlineLevel="1">
      <c r="A437" s="926"/>
      <c r="B437" s="29"/>
      <c r="C437" s="37" t="s">
        <v>123</v>
      </c>
      <c r="D437" s="31"/>
      <c r="E437" s="25" t="s">
        <v>232</v>
      </c>
      <c r="F437" s="914">
        <v>130</v>
      </c>
      <c r="G437" s="805"/>
      <c r="I437" s="308"/>
      <c r="J437" s="308"/>
      <c r="K437" s="308"/>
      <c r="L437" s="308"/>
      <c r="Z437" s="736"/>
    </row>
    <row r="438" spans="1:26" s="9" customFormat="1" ht="18" outlineLevel="1">
      <c r="A438" s="24">
        <f>A436+1</f>
        <v>9</v>
      </c>
      <c r="B438" s="913" t="s">
        <v>448</v>
      </c>
      <c r="C438" s="803"/>
      <c r="D438" s="803"/>
      <c r="E438" s="25" t="s">
        <v>176</v>
      </c>
      <c r="F438" s="914">
        <v>70</v>
      </c>
      <c r="G438" s="922"/>
      <c r="I438" s="308"/>
      <c r="J438" s="308"/>
      <c r="K438" s="308"/>
      <c r="L438" s="308"/>
      <c r="Z438" s="736"/>
    </row>
    <row r="439" spans="1:26" s="9" customFormat="1" ht="18" outlineLevel="1">
      <c r="A439" s="24">
        <f>A438+1</f>
        <v>10</v>
      </c>
      <c r="B439" s="913" t="s">
        <v>641</v>
      </c>
      <c r="C439" s="803"/>
      <c r="D439" s="803"/>
      <c r="E439" s="25" t="s">
        <v>232</v>
      </c>
      <c r="F439" s="914">
        <v>70</v>
      </c>
      <c r="G439" s="915"/>
      <c r="I439" s="308"/>
      <c r="J439" s="308"/>
      <c r="K439" s="308"/>
      <c r="L439" s="308"/>
      <c r="Z439" s="736"/>
    </row>
    <row r="440" spans="1:26" s="9" customFormat="1" ht="18" outlineLevel="1">
      <c r="A440" s="916">
        <f>A439+1</f>
        <v>11</v>
      </c>
      <c r="B440" s="919" t="s">
        <v>401</v>
      </c>
      <c r="C440" s="920"/>
      <c r="D440" s="920"/>
      <c r="E440" s="216"/>
      <c r="F440" s="921"/>
      <c r="G440" s="770"/>
      <c r="I440" s="308"/>
      <c r="J440" s="308"/>
      <c r="K440" s="308"/>
      <c r="L440" s="308"/>
      <c r="Z440" s="736"/>
    </row>
    <row r="441" spans="1:26" s="9" customFormat="1" ht="18" outlineLevel="1">
      <c r="A441" s="917"/>
      <c r="B441" s="29"/>
      <c r="C441" s="37" t="s">
        <v>124</v>
      </c>
      <c r="D441" s="31"/>
      <c r="E441" s="25" t="s">
        <v>377</v>
      </c>
      <c r="F441" s="914">
        <v>80</v>
      </c>
      <c r="G441" s="922"/>
      <c r="I441" s="308"/>
      <c r="J441" s="308"/>
      <c r="K441" s="308"/>
      <c r="L441" s="308"/>
      <c r="Z441" s="736"/>
    </row>
    <row r="442" spans="1:26" s="9" customFormat="1" ht="18.75" outlineLevel="1" thickBot="1">
      <c r="A442" s="918"/>
      <c r="B442" s="268"/>
      <c r="C442" s="269" t="s">
        <v>125</v>
      </c>
      <c r="D442" s="270"/>
      <c r="E442" s="35" t="s">
        <v>377</v>
      </c>
      <c r="F442" s="923">
        <v>100</v>
      </c>
      <c r="G442" s="924"/>
      <c r="I442" s="308"/>
      <c r="J442" s="308"/>
      <c r="K442" s="308"/>
      <c r="L442" s="308"/>
      <c r="Z442" s="736"/>
    </row>
    <row r="443" spans="1:26" s="9" customFormat="1" ht="18.75" outlineLevel="1" thickBot="1">
      <c r="A443" s="871" t="s">
        <v>122</v>
      </c>
      <c r="B443" s="872"/>
      <c r="C443" s="872"/>
      <c r="D443" s="872"/>
      <c r="E443" s="888"/>
      <c r="F443" s="872"/>
      <c r="G443" s="873"/>
      <c r="I443" s="308"/>
      <c r="J443" s="308"/>
      <c r="K443" s="308"/>
      <c r="L443" s="308"/>
      <c r="Z443" s="736"/>
    </row>
    <row r="444" spans="1:26" s="9" customFormat="1" ht="21" outlineLevel="1" thickBot="1">
      <c r="A444" s="903" t="s">
        <v>670</v>
      </c>
      <c r="B444" s="904"/>
      <c r="C444" s="904"/>
      <c r="D444" s="904"/>
      <c r="E444" s="904"/>
      <c r="F444" s="904"/>
      <c r="G444" s="905"/>
      <c r="I444" s="308"/>
      <c r="J444" s="308"/>
      <c r="K444" s="308"/>
      <c r="L444" s="308"/>
      <c r="Z444" s="736"/>
    </row>
    <row r="445" spans="1:26" s="9" customFormat="1" ht="18" outlineLevel="1">
      <c r="A445" s="906">
        <v>1</v>
      </c>
      <c r="B445" s="907" t="s">
        <v>550</v>
      </c>
      <c r="C445" s="908"/>
      <c r="D445" s="909"/>
      <c r="E445" s="161"/>
      <c r="F445" s="819"/>
      <c r="G445" s="910"/>
      <c r="I445" s="308"/>
      <c r="J445" s="308"/>
      <c r="K445" s="308"/>
      <c r="L445" s="308"/>
      <c r="Z445" s="736"/>
    </row>
    <row r="446" spans="1:26" s="9" customFormat="1" ht="36" outlineLevel="1">
      <c r="A446" s="777"/>
      <c r="B446" s="83" t="s">
        <v>551</v>
      </c>
      <c r="C446" s="911" t="s">
        <v>552</v>
      </c>
      <c r="D446" s="912"/>
      <c r="E446" s="103" t="s">
        <v>553</v>
      </c>
      <c r="F446" s="891">
        <v>30</v>
      </c>
      <c r="G446" s="892"/>
      <c r="I446" s="308"/>
      <c r="J446" s="308"/>
      <c r="K446" s="308"/>
      <c r="L446" s="308"/>
      <c r="Z446" s="736"/>
    </row>
    <row r="447" spans="1:26" s="9" customFormat="1" ht="60.75" customHeight="1" outlineLevel="1">
      <c r="A447" s="777"/>
      <c r="B447" s="83" t="s">
        <v>554</v>
      </c>
      <c r="C447" s="911" t="s">
        <v>555</v>
      </c>
      <c r="D447" s="912"/>
      <c r="E447" s="103" t="s">
        <v>556</v>
      </c>
      <c r="F447" s="891">
        <v>100</v>
      </c>
      <c r="G447" s="892"/>
      <c r="I447" s="308"/>
      <c r="J447" s="308"/>
      <c r="K447" s="308"/>
      <c r="L447" s="308"/>
      <c r="Z447" s="736"/>
    </row>
    <row r="448" spans="1:26" s="9" customFormat="1" ht="71.25" customHeight="1" outlineLevel="1">
      <c r="A448" s="777"/>
      <c r="B448" s="83" t="s">
        <v>557</v>
      </c>
      <c r="C448" s="911" t="s">
        <v>558</v>
      </c>
      <c r="D448" s="912"/>
      <c r="E448" s="103" t="s">
        <v>559</v>
      </c>
      <c r="F448" s="891">
        <v>350</v>
      </c>
      <c r="G448" s="892"/>
      <c r="I448" s="308"/>
      <c r="J448" s="308"/>
      <c r="K448" s="308"/>
      <c r="L448" s="308"/>
      <c r="Z448" s="736"/>
    </row>
    <row r="449" spans="1:26" s="9" customFormat="1" ht="58.5" customHeight="1" outlineLevel="1">
      <c r="A449" s="777"/>
      <c r="B449" s="56" t="s">
        <v>560</v>
      </c>
      <c r="C449" s="893" t="s">
        <v>561</v>
      </c>
      <c r="D449" s="894"/>
      <c r="E449" s="103" t="s">
        <v>562</v>
      </c>
      <c r="F449" s="891">
        <v>750</v>
      </c>
      <c r="G449" s="892"/>
      <c r="I449" s="308"/>
      <c r="J449" s="308"/>
      <c r="K449" s="308"/>
      <c r="L449" s="308"/>
      <c r="Z449" s="736"/>
    </row>
    <row r="450" spans="1:26" s="9" customFormat="1" ht="46.5" customHeight="1" outlineLevel="1" thickBot="1">
      <c r="A450" s="88">
        <v>2</v>
      </c>
      <c r="B450" s="895" t="s">
        <v>671</v>
      </c>
      <c r="C450" s="896"/>
      <c r="D450" s="897"/>
      <c r="E450" s="226" t="s">
        <v>568</v>
      </c>
      <c r="F450" s="898">
        <v>800</v>
      </c>
      <c r="G450" s="899"/>
      <c r="I450" s="308"/>
      <c r="J450" s="308"/>
      <c r="K450" s="308"/>
      <c r="L450" s="308"/>
      <c r="Z450" s="736"/>
    </row>
    <row r="451" spans="1:26" s="9" customFormat="1" ht="32.25" customHeight="1" outlineLevel="1" thickBot="1">
      <c r="A451" s="900" t="s">
        <v>672</v>
      </c>
      <c r="B451" s="901"/>
      <c r="C451" s="901"/>
      <c r="D451" s="901"/>
      <c r="E451" s="901"/>
      <c r="F451" s="901"/>
      <c r="G451" s="902"/>
      <c r="I451" s="308"/>
      <c r="J451" s="308"/>
      <c r="K451" s="308"/>
      <c r="L451" s="308"/>
      <c r="Z451" s="736"/>
    </row>
    <row r="452" spans="1:26" s="9" customFormat="1" ht="41.25" customHeight="1" outlineLevel="1" thickBot="1">
      <c r="A452" s="884" t="s">
        <v>673</v>
      </c>
      <c r="B452" s="885"/>
      <c r="C452" s="885"/>
      <c r="D452" s="885"/>
      <c r="E452" s="885"/>
      <c r="F452" s="885"/>
      <c r="G452" s="886"/>
      <c r="I452" s="308"/>
      <c r="J452" s="308"/>
      <c r="K452" s="308"/>
      <c r="L452" s="308"/>
      <c r="Z452" s="736"/>
    </row>
    <row r="453" spans="1:26" s="9" customFormat="1" ht="18.75" outlineLevel="1" thickBot="1">
      <c r="A453" s="887" t="s">
        <v>373</v>
      </c>
      <c r="B453" s="888"/>
      <c r="C453" s="888"/>
      <c r="D453" s="888"/>
      <c r="E453" s="888"/>
      <c r="F453" s="888"/>
      <c r="G453" s="889"/>
      <c r="I453" s="308"/>
      <c r="J453" s="308"/>
      <c r="K453" s="308"/>
      <c r="L453" s="308"/>
      <c r="Z453" s="736"/>
    </row>
    <row r="454" spans="1:26" s="9" customFormat="1" ht="18.75" outlineLevel="1" thickBot="1">
      <c r="A454" s="246">
        <v>1</v>
      </c>
      <c r="B454" s="876" t="s">
        <v>158</v>
      </c>
      <c r="C454" s="876"/>
      <c r="D454" s="876"/>
      <c r="E454" s="122" t="s">
        <v>156</v>
      </c>
      <c r="F454" s="122">
        <v>60</v>
      </c>
      <c r="G454" s="122"/>
      <c r="I454" s="308"/>
      <c r="J454" s="308"/>
      <c r="K454" s="308"/>
      <c r="L454" s="308"/>
      <c r="Z454" s="736"/>
    </row>
    <row r="455" spans="1:26" s="9" customFormat="1" ht="18.75" outlineLevel="1" thickBot="1">
      <c r="A455" s="887" t="s">
        <v>382</v>
      </c>
      <c r="B455" s="888"/>
      <c r="C455" s="888"/>
      <c r="D455" s="888"/>
      <c r="E455" s="888"/>
      <c r="F455" s="888"/>
      <c r="G455" s="889"/>
      <c r="I455" s="308"/>
      <c r="J455" s="308"/>
      <c r="K455" s="308"/>
      <c r="L455" s="308"/>
      <c r="Z455" s="736"/>
    </row>
    <row r="456" spans="1:26" s="9" customFormat="1" ht="18.75" outlineLevel="1" thickBot="1">
      <c r="A456" s="235">
        <v>1</v>
      </c>
      <c r="B456" s="779" t="s">
        <v>674</v>
      </c>
      <c r="C456" s="779"/>
      <c r="D456" s="779"/>
      <c r="E456" s="232" t="s">
        <v>397</v>
      </c>
      <c r="F456" s="271"/>
      <c r="G456" s="40">
        <v>50</v>
      </c>
      <c r="I456" s="308"/>
      <c r="J456" s="308"/>
      <c r="K456" s="308"/>
      <c r="L456" s="308"/>
      <c r="Z456" s="736"/>
    </row>
    <row r="457" spans="1:26" s="9" customFormat="1" ht="29.25" customHeight="1" thickBot="1">
      <c r="A457" s="890" t="s">
        <v>675</v>
      </c>
      <c r="B457" s="809"/>
      <c r="C457" s="809"/>
      <c r="D457" s="809"/>
      <c r="E457" s="809"/>
      <c r="F457" s="809"/>
      <c r="G457" s="810"/>
      <c r="I457" s="308"/>
      <c r="J457" s="308"/>
      <c r="K457" s="308"/>
      <c r="L457" s="308"/>
      <c r="Z457" s="736"/>
    </row>
    <row r="458" spans="1:26" s="9" customFormat="1" ht="62.25" customHeight="1" outlineLevel="1" thickBot="1">
      <c r="A458" s="246">
        <f>A456+1</f>
        <v>2</v>
      </c>
      <c r="B458" s="876" t="s">
        <v>676</v>
      </c>
      <c r="C458" s="876"/>
      <c r="D458" s="876"/>
      <c r="E458" s="272" t="s">
        <v>396</v>
      </c>
      <c r="F458" s="273">
        <v>200</v>
      </c>
      <c r="G458" s="273">
        <v>200</v>
      </c>
      <c r="I458" s="308"/>
      <c r="J458" s="308"/>
      <c r="K458" s="308"/>
      <c r="L458" s="308"/>
      <c r="Z458" s="736"/>
    </row>
    <row r="459" spans="1:12" s="9" customFormat="1" ht="18.75" outlineLevel="1" thickBot="1">
      <c r="A459" s="877" t="s">
        <v>677</v>
      </c>
      <c r="B459" s="878"/>
      <c r="C459" s="878"/>
      <c r="D459" s="878"/>
      <c r="E459" s="878"/>
      <c r="F459" s="878"/>
      <c r="G459" s="879"/>
      <c r="I459" s="308"/>
      <c r="J459" s="308"/>
      <c r="K459" s="308"/>
      <c r="L459" s="308"/>
    </row>
    <row r="460" spans="1:26" s="9" customFormat="1" ht="21" outlineLevel="1" thickBot="1">
      <c r="A460" s="880" t="s">
        <v>678</v>
      </c>
      <c r="B460" s="881"/>
      <c r="C460" s="881"/>
      <c r="D460" s="881"/>
      <c r="E460" s="881"/>
      <c r="F460" s="881"/>
      <c r="G460" s="882"/>
      <c r="I460" s="308"/>
      <c r="J460" s="308"/>
      <c r="K460" s="308"/>
      <c r="L460" s="308"/>
      <c r="Z460" s="737" t="s">
        <v>1113</v>
      </c>
    </row>
    <row r="461" spans="1:26" s="9" customFormat="1" ht="18" outlineLevel="1">
      <c r="A461" s="12">
        <f>A458+1</f>
        <v>3</v>
      </c>
      <c r="B461" s="853" t="s">
        <v>294</v>
      </c>
      <c r="C461" s="854"/>
      <c r="D461" s="855"/>
      <c r="E461" s="856" t="s">
        <v>679</v>
      </c>
      <c r="F461" s="883" t="s">
        <v>295</v>
      </c>
      <c r="G461" s="860"/>
      <c r="I461" s="308"/>
      <c r="J461" s="308"/>
      <c r="K461" s="308"/>
      <c r="L461" s="308"/>
      <c r="Z461" s="737"/>
    </row>
    <row r="462" spans="1:26" s="9" customFormat="1" ht="18" outlineLevel="1">
      <c r="A462" s="18">
        <f>A461+1</f>
        <v>4</v>
      </c>
      <c r="B462" s="847" t="s">
        <v>296</v>
      </c>
      <c r="C462" s="847"/>
      <c r="D462" s="847"/>
      <c r="E462" s="857"/>
      <c r="F462" s="849" t="s">
        <v>295</v>
      </c>
      <c r="G462" s="805"/>
      <c r="I462" s="308"/>
      <c r="J462" s="308"/>
      <c r="K462" s="308"/>
      <c r="L462" s="308"/>
      <c r="Z462" s="737"/>
    </row>
    <row r="463" spans="1:26" s="9" customFormat="1" ht="18" outlineLevel="1">
      <c r="A463" s="18">
        <f aca="true" t="shared" si="9" ref="A463:A484">A462+1</f>
        <v>5</v>
      </c>
      <c r="B463" s="847" t="s">
        <v>297</v>
      </c>
      <c r="C463" s="847"/>
      <c r="D463" s="847"/>
      <c r="E463" s="857"/>
      <c r="F463" s="849" t="s">
        <v>298</v>
      </c>
      <c r="G463" s="805"/>
      <c r="I463" s="308"/>
      <c r="J463" s="308"/>
      <c r="K463" s="308"/>
      <c r="L463" s="308"/>
      <c r="Z463" s="737"/>
    </row>
    <row r="464" spans="1:26" s="9" customFormat="1" ht="18" outlineLevel="1">
      <c r="A464" s="18">
        <f t="shared" si="9"/>
        <v>6</v>
      </c>
      <c r="B464" s="847" t="s">
        <v>299</v>
      </c>
      <c r="C464" s="847"/>
      <c r="D464" s="847"/>
      <c r="E464" s="857"/>
      <c r="F464" s="849" t="s">
        <v>298</v>
      </c>
      <c r="G464" s="805"/>
      <c r="I464" s="308"/>
      <c r="J464" s="308"/>
      <c r="K464" s="308"/>
      <c r="L464" s="308"/>
      <c r="Z464" s="737"/>
    </row>
    <row r="465" spans="1:26" s="9" customFormat="1" ht="18" outlineLevel="1">
      <c r="A465" s="18">
        <f t="shared" si="9"/>
        <v>7</v>
      </c>
      <c r="B465" s="847" t="s">
        <v>300</v>
      </c>
      <c r="C465" s="847"/>
      <c r="D465" s="847"/>
      <c r="E465" s="857"/>
      <c r="F465" s="849" t="s">
        <v>298</v>
      </c>
      <c r="G465" s="805"/>
      <c r="I465" s="308"/>
      <c r="J465" s="308"/>
      <c r="K465" s="308"/>
      <c r="L465" s="308"/>
      <c r="Z465" s="737"/>
    </row>
    <row r="466" spans="1:26" s="9" customFormat="1" ht="37.5" customHeight="1" outlineLevel="1">
      <c r="A466" s="18">
        <f t="shared" si="9"/>
        <v>8</v>
      </c>
      <c r="B466" s="847" t="s">
        <v>402</v>
      </c>
      <c r="C466" s="847"/>
      <c r="D466" s="847"/>
      <c r="E466" s="857"/>
      <c r="F466" s="849" t="s">
        <v>302</v>
      </c>
      <c r="G466" s="805"/>
      <c r="I466" s="308"/>
      <c r="J466" s="308"/>
      <c r="K466" s="308"/>
      <c r="L466" s="308"/>
      <c r="Z466" s="737"/>
    </row>
    <row r="467" spans="1:26" s="9" customFormat="1" ht="18" outlineLevel="1">
      <c r="A467" s="18">
        <f t="shared" si="9"/>
        <v>9</v>
      </c>
      <c r="B467" s="847" t="s">
        <v>303</v>
      </c>
      <c r="C467" s="847"/>
      <c r="D467" s="847"/>
      <c r="E467" s="857"/>
      <c r="F467" s="849" t="s">
        <v>302</v>
      </c>
      <c r="G467" s="805"/>
      <c r="I467" s="308"/>
      <c r="J467" s="308"/>
      <c r="K467" s="308"/>
      <c r="L467" s="308"/>
      <c r="Z467" s="737"/>
    </row>
    <row r="468" spans="1:26" s="9" customFormat="1" ht="18" outlineLevel="1">
      <c r="A468" s="18">
        <f t="shared" si="9"/>
        <v>10</v>
      </c>
      <c r="B468" s="847" t="s">
        <v>304</v>
      </c>
      <c r="C468" s="847"/>
      <c r="D468" s="847"/>
      <c r="E468" s="857"/>
      <c r="F468" s="849" t="s">
        <v>302</v>
      </c>
      <c r="G468" s="805"/>
      <c r="I468" s="308"/>
      <c r="J468" s="308"/>
      <c r="K468" s="308"/>
      <c r="L468" s="308"/>
      <c r="Z468" s="737"/>
    </row>
    <row r="469" spans="1:26" s="9" customFormat="1" ht="18" outlineLevel="1">
      <c r="A469" s="18">
        <f t="shared" si="9"/>
        <v>11</v>
      </c>
      <c r="B469" s="847" t="s">
        <v>305</v>
      </c>
      <c r="C469" s="847"/>
      <c r="D469" s="847"/>
      <c r="E469" s="857"/>
      <c r="F469" s="849" t="s">
        <v>302</v>
      </c>
      <c r="G469" s="805"/>
      <c r="I469" s="308"/>
      <c r="J469" s="308"/>
      <c r="K469" s="308"/>
      <c r="L469" s="308"/>
      <c r="Z469" s="737"/>
    </row>
    <row r="470" spans="1:26" s="9" customFormat="1" ht="18" outlineLevel="1">
      <c r="A470" s="18">
        <f t="shared" si="9"/>
        <v>12</v>
      </c>
      <c r="B470" s="847" t="s">
        <v>306</v>
      </c>
      <c r="C470" s="847"/>
      <c r="D470" s="847"/>
      <c r="E470" s="857"/>
      <c r="F470" s="849" t="s">
        <v>302</v>
      </c>
      <c r="G470" s="805"/>
      <c r="I470" s="308"/>
      <c r="J470" s="308"/>
      <c r="K470" s="308"/>
      <c r="L470" s="308"/>
      <c r="Z470" s="737"/>
    </row>
    <row r="471" spans="1:26" s="9" customFormat="1" ht="18.75" outlineLevel="1" thickBot="1">
      <c r="A471" s="18">
        <f t="shared" si="9"/>
        <v>13</v>
      </c>
      <c r="B471" s="794" t="s">
        <v>307</v>
      </c>
      <c r="C471" s="795"/>
      <c r="D471" s="796"/>
      <c r="E471" s="858"/>
      <c r="F471" s="849" t="s">
        <v>302</v>
      </c>
      <c r="G471" s="805"/>
      <c r="I471" s="308"/>
      <c r="J471" s="308"/>
      <c r="K471" s="308"/>
      <c r="L471" s="308"/>
      <c r="Z471" s="737"/>
    </row>
    <row r="472" spans="1:26" s="9" customFormat="1" ht="18" outlineLevel="1">
      <c r="A472" s="18">
        <f>A471+1</f>
        <v>14</v>
      </c>
      <c r="B472" s="875" t="s">
        <v>308</v>
      </c>
      <c r="C472" s="847"/>
      <c r="D472" s="848"/>
      <c r="E472" s="857" t="s">
        <v>680</v>
      </c>
      <c r="F472" s="849" t="s">
        <v>302</v>
      </c>
      <c r="G472" s="805"/>
      <c r="I472" s="308"/>
      <c r="J472" s="308"/>
      <c r="K472" s="308"/>
      <c r="L472" s="308"/>
      <c r="Z472" s="737"/>
    </row>
    <row r="473" spans="1:26" s="9" customFormat="1" ht="18" outlineLevel="1">
      <c r="A473" s="18">
        <f t="shared" si="9"/>
        <v>15</v>
      </c>
      <c r="B473" s="875" t="s">
        <v>309</v>
      </c>
      <c r="C473" s="847"/>
      <c r="D473" s="848"/>
      <c r="E473" s="857"/>
      <c r="F473" s="849" t="s">
        <v>302</v>
      </c>
      <c r="G473" s="805"/>
      <c r="I473" s="308"/>
      <c r="J473" s="308"/>
      <c r="K473" s="308"/>
      <c r="L473" s="308"/>
      <c r="Z473" s="737"/>
    </row>
    <row r="474" spans="1:26" s="9" customFormat="1" ht="18" outlineLevel="1">
      <c r="A474" s="18">
        <f t="shared" si="9"/>
        <v>16</v>
      </c>
      <c r="B474" s="875" t="s">
        <v>310</v>
      </c>
      <c r="C474" s="847"/>
      <c r="D474" s="848"/>
      <c r="E474" s="857"/>
      <c r="F474" s="849" t="s">
        <v>302</v>
      </c>
      <c r="G474" s="805"/>
      <c r="I474" s="308"/>
      <c r="J474" s="308"/>
      <c r="K474" s="308"/>
      <c r="L474" s="308"/>
      <c r="Z474" s="737"/>
    </row>
    <row r="475" spans="1:26" s="9" customFormat="1" ht="18" outlineLevel="1">
      <c r="A475" s="18">
        <f t="shared" si="9"/>
        <v>17</v>
      </c>
      <c r="B475" s="875" t="s">
        <v>311</v>
      </c>
      <c r="C475" s="847"/>
      <c r="D475" s="848"/>
      <c r="E475" s="857"/>
      <c r="F475" s="849" t="s">
        <v>312</v>
      </c>
      <c r="G475" s="805"/>
      <c r="I475" s="308"/>
      <c r="J475" s="308"/>
      <c r="K475" s="308"/>
      <c r="L475" s="308"/>
      <c r="Z475" s="737"/>
    </row>
    <row r="476" spans="1:26" s="9" customFormat="1" ht="18" outlineLevel="1">
      <c r="A476" s="18">
        <f t="shared" si="9"/>
        <v>18</v>
      </c>
      <c r="B476" s="794" t="s">
        <v>313</v>
      </c>
      <c r="C476" s="795"/>
      <c r="D476" s="796"/>
      <c r="E476" s="857"/>
      <c r="F476" s="849" t="s">
        <v>312</v>
      </c>
      <c r="G476" s="805"/>
      <c r="I476" s="308"/>
      <c r="J476" s="308"/>
      <c r="K476" s="308"/>
      <c r="L476" s="308"/>
      <c r="Z476" s="737"/>
    </row>
    <row r="477" spans="1:26" s="9" customFormat="1" ht="18" outlineLevel="1">
      <c r="A477" s="18">
        <f t="shared" si="9"/>
        <v>19</v>
      </c>
      <c r="B477" s="794" t="s">
        <v>314</v>
      </c>
      <c r="C477" s="795"/>
      <c r="D477" s="796"/>
      <c r="E477" s="857"/>
      <c r="F477" s="849" t="s">
        <v>312</v>
      </c>
      <c r="G477" s="805"/>
      <c r="I477" s="308"/>
      <c r="J477" s="308"/>
      <c r="K477" s="308"/>
      <c r="L477" s="308"/>
      <c r="Z477" s="737"/>
    </row>
    <row r="478" spans="1:26" s="9" customFormat="1" ht="18" outlineLevel="1">
      <c r="A478" s="18">
        <f t="shared" si="9"/>
        <v>20</v>
      </c>
      <c r="B478" s="847" t="s">
        <v>315</v>
      </c>
      <c r="C478" s="847"/>
      <c r="D478" s="848"/>
      <c r="E478" s="857"/>
      <c r="F478" s="849" t="s">
        <v>316</v>
      </c>
      <c r="G478" s="805"/>
      <c r="I478" s="308"/>
      <c r="J478" s="308"/>
      <c r="K478" s="308"/>
      <c r="L478" s="308"/>
      <c r="Z478" s="737"/>
    </row>
    <row r="479" spans="1:26" s="9" customFormat="1" ht="18" outlineLevel="1">
      <c r="A479" s="18">
        <f t="shared" si="9"/>
        <v>21</v>
      </c>
      <c r="B479" s="847" t="s">
        <v>317</v>
      </c>
      <c r="C479" s="847"/>
      <c r="D479" s="848"/>
      <c r="E479" s="857"/>
      <c r="F479" s="849" t="s">
        <v>316</v>
      </c>
      <c r="G479" s="805"/>
      <c r="I479" s="308"/>
      <c r="J479" s="308"/>
      <c r="K479" s="308"/>
      <c r="L479" s="308"/>
      <c r="Z479" s="737"/>
    </row>
    <row r="480" spans="1:26" s="9" customFormat="1" ht="18" outlineLevel="1">
      <c r="A480" s="18">
        <f t="shared" si="9"/>
        <v>22</v>
      </c>
      <c r="B480" s="847" t="s">
        <v>318</v>
      </c>
      <c r="C480" s="847"/>
      <c r="D480" s="848"/>
      <c r="E480" s="857"/>
      <c r="F480" s="849" t="s">
        <v>316</v>
      </c>
      <c r="G480" s="805"/>
      <c r="I480" s="308"/>
      <c r="J480" s="308"/>
      <c r="K480" s="308"/>
      <c r="L480" s="308"/>
      <c r="Z480" s="737"/>
    </row>
    <row r="481" spans="1:26" s="9" customFormat="1" ht="36" customHeight="1" outlineLevel="1">
      <c r="A481" s="18">
        <f t="shared" si="9"/>
        <v>23</v>
      </c>
      <c r="B481" s="847" t="s">
        <v>4</v>
      </c>
      <c r="C481" s="847"/>
      <c r="D481" s="848"/>
      <c r="E481" s="857"/>
      <c r="F481" s="797" t="s">
        <v>316</v>
      </c>
      <c r="G481" s="798"/>
      <c r="I481" s="308"/>
      <c r="J481" s="308"/>
      <c r="K481" s="308"/>
      <c r="L481" s="308"/>
      <c r="Z481" s="737"/>
    </row>
    <row r="482" spans="1:26" s="9" customFormat="1" ht="18" outlineLevel="1">
      <c r="A482" s="18">
        <f>A481+1</f>
        <v>24</v>
      </c>
      <c r="B482" s="847" t="s">
        <v>5</v>
      </c>
      <c r="C482" s="847"/>
      <c r="D482" s="848"/>
      <c r="E482" s="857"/>
      <c r="F482" s="797" t="s">
        <v>316</v>
      </c>
      <c r="G482" s="798"/>
      <c r="I482" s="308"/>
      <c r="J482" s="308"/>
      <c r="K482" s="308"/>
      <c r="L482" s="308"/>
      <c r="Z482" s="737"/>
    </row>
    <row r="483" spans="1:26" s="9" customFormat="1" ht="18" outlineLevel="1">
      <c r="A483" s="18">
        <f t="shared" si="9"/>
        <v>25</v>
      </c>
      <c r="B483" s="847" t="s">
        <v>319</v>
      </c>
      <c r="C483" s="847"/>
      <c r="D483" s="848"/>
      <c r="E483" s="857"/>
      <c r="F483" s="874" t="s">
        <v>320</v>
      </c>
      <c r="G483" s="851"/>
      <c r="I483" s="308"/>
      <c r="J483" s="308"/>
      <c r="K483" s="308"/>
      <c r="L483" s="308"/>
      <c r="Z483" s="737"/>
    </row>
    <row r="484" spans="1:26" s="9" customFormat="1" ht="18.75" outlineLevel="1" thickBot="1">
      <c r="A484" s="80">
        <f t="shared" si="9"/>
        <v>26</v>
      </c>
      <c r="B484" s="821" t="s">
        <v>321</v>
      </c>
      <c r="C484" s="821"/>
      <c r="D484" s="822"/>
      <c r="E484" s="858"/>
      <c r="F484" s="861" t="s">
        <v>322</v>
      </c>
      <c r="G484" s="824"/>
      <c r="I484" s="308"/>
      <c r="J484" s="308"/>
      <c r="K484" s="308"/>
      <c r="L484" s="308"/>
      <c r="Z484" s="737"/>
    </row>
    <row r="485" spans="1:26" s="1" customFormat="1" ht="24" customHeight="1" outlineLevel="1">
      <c r="A485" s="862" t="s">
        <v>681</v>
      </c>
      <c r="B485" s="863"/>
      <c r="C485" s="863"/>
      <c r="D485" s="863"/>
      <c r="E485" s="863"/>
      <c r="F485" s="863"/>
      <c r="G485" s="864"/>
      <c r="I485" s="311"/>
      <c r="J485" s="311"/>
      <c r="K485" s="311"/>
      <c r="L485" s="311"/>
      <c r="Z485" s="737"/>
    </row>
    <row r="486" spans="1:26" s="1" customFormat="1" ht="18">
      <c r="A486" s="865" t="s">
        <v>682</v>
      </c>
      <c r="B486" s="866"/>
      <c r="C486" s="866"/>
      <c r="D486" s="866"/>
      <c r="E486" s="866"/>
      <c r="F486" s="866"/>
      <c r="G486" s="867"/>
      <c r="I486" s="311"/>
      <c r="J486" s="311"/>
      <c r="K486" s="311"/>
      <c r="L486" s="311"/>
      <c r="Z486" s="737"/>
    </row>
    <row r="487" spans="1:26" s="1" customFormat="1" ht="16.5" thickBot="1">
      <c r="A487" s="868" t="s">
        <v>127</v>
      </c>
      <c r="B487" s="869"/>
      <c r="C487" s="869"/>
      <c r="D487" s="869"/>
      <c r="E487" s="869"/>
      <c r="F487" s="869"/>
      <c r="G487" s="870"/>
      <c r="I487" s="311"/>
      <c r="J487" s="311"/>
      <c r="K487" s="311"/>
      <c r="L487" s="311"/>
      <c r="Z487" s="737"/>
    </row>
    <row r="488" spans="1:26" s="9" customFormat="1" ht="21" outlineLevel="1" thickBot="1">
      <c r="A488" s="871" t="s">
        <v>683</v>
      </c>
      <c r="B488" s="872"/>
      <c r="C488" s="872"/>
      <c r="D488" s="872"/>
      <c r="E488" s="872"/>
      <c r="F488" s="872"/>
      <c r="G488" s="873"/>
      <c r="I488" s="308"/>
      <c r="J488" s="308"/>
      <c r="K488" s="308"/>
      <c r="L488" s="308"/>
      <c r="Z488" s="737"/>
    </row>
    <row r="489" spans="1:26" s="9" customFormat="1" ht="18" outlineLevel="1">
      <c r="A489" s="12">
        <f>A484+1</f>
        <v>27</v>
      </c>
      <c r="B489" s="853" t="s">
        <v>294</v>
      </c>
      <c r="C489" s="854"/>
      <c r="D489" s="855"/>
      <c r="E489" s="856" t="s">
        <v>128</v>
      </c>
      <c r="F489" s="859" t="s">
        <v>332</v>
      </c>
      <c r="G489" s="860"/>
      <c r="I489" s="308"/>
      <c r="J489" s="308"/>
      <c r="K489" s="308"/>
      <c r="L489" s="308"/>
      <c r="Z489" s="737"/>
    </row>
    <row r="490" spans="1:26" s="9" customFormat="1" ht="18" outlineLevel="1">
      <c r="A490" s="18">
        <f>A489+1</f>
        <v>28</v>
      </c>
      <c r="B490" s="847" t="s">
        <v>296</v>
      </c>
      <c r="C490" s="847"/>
      <c r="D490" s="847"/>
      <c r="E490" s="857"/>
      <c r="F490" s="852" t="s">
        <v>332</v>
      </c>
      <c r="G490" s="805"/>
      <c r="I490" s="308"/>
      <c r="J490" s="308"/>
      <c r="K490" s="308"/>
      <c r="L490" s="308"/>
      <c r="Z490" s="737"/>
    </row>
    <row r="491" spans="1:26" s="9" customFormat="1" ht="18" outlineLevel="1">
      <c r="A491" s="18">
        <f aca="true" t="shared" si="10" ref="A491:A508">A490+1</f>
        <v>29</v>
      </c>
      <c r="B491" s="847" t="s">
        <v>297</v>
      </c>
      <c r="C491" s="847"/>
      <c r="D491" s="847"/>
      <c r="E491" s="857"/>
      <c r="F491" s="852" t="s">
        <v>333</v>
      </c>
      <c r="G491" s="805"/>
      <c r="I491" s="308"/>
      <c r="J491" s="308"/>
      <c r="K491" s="308"/>
      <c r="L491" s="308"/>
      <c r="Z491" s="737"/>
    </row>
    <row r="492" spans="1:26" s="9" customFormat="1" ht="18" outlineLevel="1">
      <c r="A492" s="18">
        <f t="shared" si="10"/>
        <v>30</v>
      </c>
      <c r="B492" s="847" t="s">
        <v>299</v>
      </c>
      <c r="C492" s="847"/>
      <c r="D492" s="847"/>
      <c r="E492" s="857"/>
      <c r="F492" s="852" t="s">
        <v>333</v>
      </c>
      <c r="G492" s="805"/>
      <c r="I492" s="308"/>
      <c r="J492" s="308"/>
      <c r="K492" s="308"/>
      <c r="L492" s="308"/>
      <c r="Z492" s="737"/>
    </row>
    <row r="493" spans="1:26" s="9" customFormat="1" ht="18" outlineLevel="1">
      <c r="A493" s="18">
        <f t="shared" si="10"/>
        <v>31</v>
      </c>
      <c r="B493" s="847" t="s">
        <v>300</v>
      </c>
      <c r="C493" s="847"/>
      <c r="D493" s="847"/>
      <c r="E493" s="857"/>
      <c r="F493" s="852" t="s">
        <v>333</v>
      </c>
      <c r="G493" s="805"/>
      <c r="I493" s="308"/>
      <c r="J493" s="308"/>
      <c r="K493" s="308"/>
      <c r="L493" s="308"/>
      <c r="Z493" s="737"/>
    </row>
    <row r="494" spans="1:26" s="9" customFormat="1" ht="18" outlineLevel="1">
      <c r="A494" s="18">
        <f t="shared" si="10"/>
        <v>32</v>
      </c>
      <c r="B494" s="847" t="s">
        <v>301</v>
      </c>
      <c r="C494" s="847"/>
      <c r="D494" s="847"/>
      <c r="E494" s="857"/>
      <c r="F494" s="852" t="s">
        <v>334</v>
      </c>
      <c r="G494" s="805"/>
      <c r="I494" s="308"/>
      <c r="J494" s="308"/>
      <c r="K494" s="308"/>
      <c r="L494" s="308"/>
      <c r="Z494" s="737"/>
    </row>
    <row r="495" spans="1:26" s="9" customFormat="1" ht="18" outlineLevel="1">
      <c r="A495" s="18">
        <f t="shared" si="10"/>
        <v>33</v>
      </c>
      <c r="B495" s="847" t="s">
        <v>303</v>
      </c>
      <c r="C495" s="847"/>
      <c r="D495" s="847"/>
      <c r="E495" s="857"/>
      <c r="F495" s="852" t="s">
        <v>334</v>
      </c>
      <c r="G495" s="805"/>
      <c r="I495" s="308"/>
      <c r="J495" s="308"/>
      <c r="K495" s="308"/>
      <c r="L495" s="308"/>
      <c r="Z495" s="737"/>
    </row>
    <row r="496" spans="1:26" s="9" customFormat="1" ht="18" outlineLevel="1">
      <c r="A496" s="18">
        <f t="shared" si="10"/>
        <v>34</v>
      </c>
      <c r="B496" s="847" t="s">
        <v>304</v>
      </c>
      <c r="C496" s="847"/>
      <c r="D496" s="847"/>
      <c r="E496" s="857"/>
      <c r="F496" s="852" t="s">
        <v>334</v>
      </c>
      <c r="G496" s="805"/>
      <c r="I496" s="308"/>
      <c r="J496" s="308"/>
      <c r="K496" s="308"/>
      <c r="L496" s="308"/>
      <c r="Z496" s="737"/>
    </row>
    <row r="497" spans="1:26" s="9" customFormat="1" ht="18" outlineLevel="1">
      <c r="A497" s="18">
        <f t="shared" si="10"/>
        <v>35</v>
      </c>
      <c r="B497" s="847" t="s">
        <v>305</v>
      </c>
      <c r="C497" s="847"/>
      <c r="D497" s="847"/>
      <c r="E497" s="857"/>
      <c r="F497" s="852" t="s">
        <v>334</v>
      </c>
      <c r="G497" s="805"/>
      <c r="I497" s="308"/>
      <c r="J497" s="308"/>
      <c r="K497" s="308"/>
      <c r="L497" s="308"/>
      <c r="Z497" s="737"/>
    </row>
    <row r="498" spans="1:26" s="9" customFormat="1" ht="18" outlineLevel="1">
      <c r="A498" s="18">
        <f t="shared" si="10"/>
        <v>36</v>
      </c>
      <c r="B498" s="847" t="s">
        <v>306</v>
      </c>
      <c r="C498" s="847"/>
      <c r="D498" s="847"/>
      <c r="E498" s="857"/>
      <c r="F498" s="852" t="s">
        <v>334</v>
      </c>
      <c r="G498" s="805"/>
      <c r="I498" s="308"/>
      <c r="J498" s="308"/>
      <c r="K498" s="308"/>
      <c r="L498" s="308"/>
      <c r="Z498" s="737"/>
    </row>
    <row r="499" spans="1:26" s="9" customFormat="1" ht="18" outlineLevel="1">
      <c r="A499" s="18">
        <f t="shared" si="10"/>
        <v>37</v>
      </c>
      <c r="B499" s="794" t="s">
        <v>307</v>
      </c>
      <c r="C499" s="795"/>
      <c r="D499" s="796"/>
      <c r="E499" s="857"/>
      <c r="F499" s="852" t="s">
        <v>334</v>
      </c>
      <c r="G499" s="805"/>
      <c r="I499" s="308"/>
      <c r="J499" s="308"/>
      <c r="K499" s="308"/>
      <c r="L499" s="308"/>
      <c r="Z499" s="737"/>
    </row>
    <row r="500" spans="1:26" s="9" customFormat="1" ht="18" outlineLevel="1">
      <c r="A500" s="18">
        <f t="shared" si="10"/>
        <v>38</v>
      </c>
      <c r="B500" s="794" t="s">
        <v>308</v>
      </c>
      <c r="C500" s="795"/>
      <c r="D500" s="796"/>
      <c r="E500" s="857"/>
      <c r="F500" s="852" t="s">
        <v>334</v>
      </c>
      <c r="G500" s="805"/>
      <c r="I500" s="308"/>
      <c r="J500" s="308"/>
      <c r="K500" s="308"/>
      <c r="L500" s="308"/>
      <c r="Z500" s="737"/>
    </row>
    <row r="501" spans="1:26" s="9" customFormat="1" ht="18" outlineLevel="1">
      <c r="A501" s="18">
        <f t="shared" si="10"/>
        <v>39</v>
      </c>
      <c r="B501" s="847" t="s">
        <v>309</v>
      </c>
      <c r="C501" s="847"/>
      <c r="D501" s="847"/>
      <c r="E501" s="857"/>
      <c r="F501" s="852" t="s">
        <v>334</v>
      </c>
      <c r="G501" s="805"/>
      <c r="I501" s="308"/>
      <c r="J501" s="308"/>
      <c r="K501" s="308"/>
      <c r="L501" s="308"/>
      <c r="Z501" s="737"/>
    </row>
    <row r="502" spans="1:26" s="9" customFormat="1" ht="18" outlineLevel="1">
      <c r="A502" s="18">
        <f t="shared" si="10"/>
        <v>40</v>
      </c>
      <c r="B502" s="847" t="s">
        <v>310</v>
      </c>
      <c r="C502" s="847"/>
      <c r="D502" s="848"/>
      <c r="E502" s="857"/>
      <c r="F502" s="852" t="s">
        <v>334</v>
      </c>
      <c r="G502" s="805"/>
      <c r="I502" s="308"/>
      <c r="J502" s="308"/>
      <c r="K502" s="308"/>
      <c r="L502" s="308"/>
      <c r="Z502" s="737"/>
    </row>
    <row r="503" spans="1:26" s="9" customFormat="1" ht="18" outlineLevel="1">
      <c r="A503" s="18">
        <f t="shared" si="10"/>
        <v>41</v>
      </c>
      <c r="B503" s="847" t="s">
        <v>311</v>
      </c>
      <c r="C503" s="847"/>
      <c r="D503" s="847"/>
      <c r="E503" s="857"/>
      <c r="F503" s="852" t="s">
        <v>335</v>
      </c>
      <c r="G503" s="805"/>
      <c r="I503" s="308"/>
      <c r="J503" s="308"/>
      <c r="K503" s="308"/>
      <c r="L503" s="308"/>
      <c r="Z503" s="737"/>
    </row>
    <row r="504" spans="1:26" s="9" customFormat="1" ht="18" outlineLevel="1">
      <c r="A504" s="18">
        <f t="shared" si="10"/>
        <v>42</v>
      </c>
      <c r="B504" s="794" t="s">
        <v>313</v>
      </c>
      <c r="C504" s="795"/>
      <c r="D504" s="796"/>
      <c r="E504" s="857"/>
      <c r="F504" s="852" t="s">
        <v>335</v>
      </c>
      <c r="G504" s="805"/>
      <c r="I504" s="308"/>
      <c r="J504" s="308"/>
      <c r="K504" s="308"/>
      <c r="L504" s="308"/>
      <c r="Z504" s="737"/>
    </row>
    <row r="505" spans="1:26" s="9" customFormat="1" ht="18" outlineLevel="1">
      <c r="A505" s="18">
        <f t="shared" si="10"/>
        <v>43</v>
      </c>
      <c r="B505" s="794" t="s">
        <v>314</v>
      </c>
      <c r="C505" s="795"/>
      <c r="D505" s="796"/>
      <c r="E505" s="857"/>
      <c r="F505" s="852" t="s">
        <v>335</v>
      </c>
      <c r="G505" s="805"/>
      <c r="I505" s="308"/>
      <c r="J505" s="308"/>
      <c r="K505" s="308"/>
      <c r="L505" s="308"/>
      <c r="Z505" s="737"/>
    </row>
    <row r="506" spans="1:26" s="9" customFormat="1" ht="18" outlineLevel="1">
      <c r="A506" s="18">
        <f t="shared" si="10"/>
        <v>44</v>
      </c>
      <c r="B506" s="847" t="s">
        <v>315</v>
      </c>
      <c r="C506" s="847"/>
      <c r="D506" s="848"/>
      <c r="E506" s="857"/>
      <c r="F506" s="852" t="s">
        <v>336</v>
      </c>
      <c r="G506" s="805"/>
      <c r="I506" s="308"/>
      <c r="J506" s="308"/>
      <c r="K506" s="308"/>
      <c r="L506" s="308"/>
      <c r="Z506" s="737"/>
    </row>
    <row r="507" spans="1:26" s="9" customFormat="1" ht="18" outlineLevel="1">
      <c r="A507" s="18">
        <f t="shared" si="10"/>
        <v>45</v>
      </c>
      <c r="B507" s="847" t="s">
        <v>317</v>
      </c>
      <c r="C507" s="847"/>
      <c r="D507" s="848"/>
      <c r="E507" s="857"/>
      <c r="F507" s="852" t="s">
        <v>336</v>
      </c>
      <c r="G507" s="805"/>
      <c r="I507" s="308"/>
      <c r="J507" s="308"/>
      <c r="K507" s="308"/>
      <c r="L507" s="308"/>
      <c r="Z507" s="737"/>
    </row>
    <row r="508" spans="1:26" s="9" customFormat="1" ht="18" outlineLevel="1">
      <c r="A508" s="18">
        <f t="shared" si="10"/>
        <v>46</v>
      </c>
      <c r="B508" s="847" t="s">
        <v>318</v>
      </c>
      <c r="C508" s="847"/>
      <c r="D508" s="848"/>
      <c r="E508" s="857"/>
      <c r="F508" s="852" t="s">
        <v>336</v>
      </c>
      <c r="G508" s="805"/>
      <c r="I508" s="308"/>
      <c r="J508" s="308"/>
      <c r="K508" s="308"/>
      <c r="L508" s="308"/>
      <c r="Z508" s="737"/>
    </row>
    <row r="509" spans="1:26" s="9" customFormat="1" ht="18" outlineLevel="1">
      <c r="A509" s="18">
        <f>A508+1</f>
        <v>47</v>
      </c>
      <c r="B509" s="847" t="s">
        <v>4</v>
      </c>
      <c r="C509" s="847"/>
      <c r="D509" s="848"/>
      <c r="E509" s="857"/>
      <c r="F509" s="849" t="s">
        <v>336</v>
      </c>
      <c r="G509" s="805"/>
      <c r="I509" s="308"/>
      <c r="J509" s="308"/>
      <c r="K509" s="308"/>
      <c r="L509" s="308"/>
      <c r="Z509" s="737"/>
    </row>
    <row r="510" spans="1:26" s="9" customFormat="1" ht="18" outlineLevel="1">
      <c r="A510" s="18">
        <f>A509+1</f>
        <v>48</v>
      </c>
      <c r="B510" s="847" t="s">
        <v>5</v>
      </c>
      <c r="C510" s="847"/>
      <c r="D510" s="848"/>
      <c r="E510" s="857"/>
      <c r="F510" s="849" t="s">
        <v>336</v>
      </c>
      <c r="G510" s="805"/>
      <c r="I510" s="308"/>
      <c r="J510" s="308"/>
      <c r="K510" s="308"/>
      <c r="L510" s="308"/>
      <c r="Z510" s="737"/>
    </row>
    <row r="511" spans="1:26" s="9" customFormat="1" ht="18" outlineLevel="1">
      <c r="A511" s="18">
        <f>A510+1</f>
        <v>49</v>
      </c>
      <c r="B511" s="847" t="s">
        <v>319</v>
      </c>
      <c r="C511" s="847"/>
      <c r="D511" s="848"/>
      <c r="E511" s="857"/>
      <c r="F511" s="850" t="s">
        <v>337</v>
      </c>
      <c r="G511" s="851"/>
      <c r="I511" s="308"/>
      <c r="J511" s="308"/>
      <c r="K511" s="308"/>
      <c r="L511" s="308"/>
      <c r="Z511" s="737"/>
    </row>
    <row r="512" spans="1:26" s="9" customFormat="1" ht="18.75" outlineLevel="1" thickBot="1">
      <c r="A512" s="80">
        <f>A511+1</f>
        <v>50</v>
      </c>
      <c r="B512" s="821" t="s">
        <v>321</v>
      </c>
      <c r="C512" s="821"/>
      <c r="D512" s="822"/>
      <c r="E512" s="858"/>
      <c r="F512" s="823" t="s">
        <v>338</v>
      </c>
      <c r="G512" s="824"/>
      <c r="I512" s="308"/>
      <c r="J512" s="308"/>
      <c r="K512" s="308"/>
      <c r="L512" s="308"/>
      <c r="Z512" s="737"/>
    </row>
    <row r="513" spans="1:26" s="9" customFormat="1" ht="21" thickBot="1">
      <c r="A513" s="825" t="s">
        <v>684</v>
      </c>
      <c r="B513" s="826"/>
      <c r="C513" s="826"/>
      <c r="D513" s="826"/>
      <c r="E513" s="826"/>
      <c r="F513" s="826"/>
      <c r="G513" s="827"/>
      <c r="I513" s="308"/>
      <c r="J513" s="308"/>
      <c r="K513" s="308"/>
      <c r="L513" s="308"/>
      <c r="Z513" s="737"/>
    </row>
    <row r="514" spans="1:26" s="9" customFormat="1" ht="18.75" outlineLevel="1" thickBot="1">
      <c r="A514" s="828" t="s">
        <v>109</v>
      </c>
      <c r="B514" s="829"/>
      <c r="C514" s="829"/>
      <c r="D514" s="829"/>
      <c r="E514" s="829"/>
      <c r="F514" s="829"/>
      <c r="G514" s="830"/>
      <c r="I514" s="308"/>
      <c r="J514" s="308"/>
      <c r="K514" s="308"/>
      <c r="L514" s="308"/>
      <c r="Z514" s="737"/>
    </row>
    <row r="515" spans="1:26" s="9" customFormat="1" ht="18">
      <c r="A515" s="42">
        <f>A512+1</f>
        <v>51</v>
      </c>
      <c r="B515" s="831" t="s">
        <v>129</v>
      </c>
      <c r="C515" s="832"/>
      <c r="D515" s="833"/>
      <c r="E515" s="834" t="s">
        <v>146</v>
      </c>
      <c r="F515" s="837">
        <v>960</v>
      </c>
      <c r="G515" s="838"/>
      <c r="I515" s="308"/>
      <c r="J515" s="308"/>
      <c r="K515" s="308"/>
      <c r="L515" s="308"/>
      <c r="Z515" s="737"/>
    </row>
    <row r="516" spans="1:26" s="9" customFormat="1" ht="18">
      <c r="A516" s="32">
        <f>A515+1</f>
        <v>52</v>
      </c>
      <c r="B516" s="839" t="s">
        <v>130</v>
      </c>
      <c r="C516" s="840"/>
      <c r="D516" s="841"/>
      <c r="E516" s="835"/>
      <c r="F516" s="842">
        <v>800</v>
      </c>
      <c r="G516" s="843"/>
      <c r="I516" s="308"/>
      <c r="J516" s="308"/>
      <c r="K516" s="308"/>
      <c r="L516" s="308"/>
      <c r="Z516" s="737"/>
    </row>
    <row r="517" spans="1:26" s="9" customFormat="1" ht="18.75" thickBot="1">
      <c r="A517" s="17">
        <f>A516+1</f>
        <v>53</v>
      </c>
      <c r="B517" s="844" t="s">
        <v>131</v>
      </c>
      <c r="C517" s="845"/>
      <c r="D517" s="846"/>
      <c r="E517" s="836"/>
      <c r="F517" s="806">
        <v>800</v>
      </c>
      <c r="G517" s="807"/>
      <c r="I517" s="308"/>
      <c r="J517" s="308"/>
      <c r="K517" s="308"/>
      <c r="L517" s="308"/>
      <c r="Z517" s="737"/>
    </row>
    <row r="518" spans="1:26" s="1" customFormat="1" ht="40.5" customHeight="1" thickBot="1">
      <c r="A518" s="808" t="s">
        <v>49</v>
      </c>
      <c r="B518" s="809"/>
      <c r="C518" s="809"/>
      <c r="D518" s="809"/>
      <c r="E518" s="809"/>
      <c r="F518" s="809"/>
      <c r="G518" s="810"/>
      <c r="I518" s="311"/>
      <c r="J518" s="311"/>
      <c r="K518" s="311"/>
      <c r="L518" s="311"/>
      <c r="Z518" s="737"/>
    </row>
    <row r="519" spans="1:26" s="9" customFormat="1" ht="18">
      <c r="A519" s="43"/>
      <c r="B519" s="811"/>
      <c r="C519" s="811"/>
      <c r="D519" s="811"/>
      <c r="E519" s="811"/>
      <c r="F519" s="811"/>
      <c r="G519" s="811"/>
      <c r="I519" s="308"/>
      <c r="J519" s="308"/>
      <c r="K519" s="308"/>
      <c r="L519" s="308"/>
      <c r="Z519" s="737"/>
    </row>
    <row r="520" spans="1:26" s="9" customFormat="1" ht="18">
      <c r="A520" s="43" t="s">
        <v>195</v>
      </c>
      <c r="E520" s="56"/>
      <c r="F520" s="56"/>
      <c r="G520" s="56"/>
      <c r="I520" s="308"/>
      <c r="J520" s="308"/>
      <c r="K520" s="308"/>
      <c r="L520" s="308"/>
      <c r="Z520" s="737"/>
    </row>
    <row r="521" spans="1:26" s="9" customFormat="1" ht="63" customHeight="1">
      <c r="A521" s="812" t="s">
        <v>283</v>
      </c>
      <c r="B521" s="812"/>
      <c r="C521" s="812"/>
      <c r="D521" s="812"/>
      <c r="E521" s="812"/>
      <c r="F521" s="812"/>
      <c r="G521" s="812"/>
      <c r="I521" s="308"/>
      <c r="J521" s="308"/>
      <c r="K521" s="308"/>
      <c r="L521" s="308"/>
      <c r="Z521" s="737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813" t="s">
        <v>685</v>
      </c>
      <c r="B523" s="814"/>
      <c r="C523" s="814"/>
      <c r="D523" s="814"/>
      <c r="E523" s="814"/>
      <c r="F523" s="814"/>
      <c r="G523" s="815"/>
    </row>
    <row r="524" spans="1:12" s="165" customFormat="1" ht="20.25" outlineLevel="1">
      <c r="A524" s="10">
        <v>1</v>
      </c>
      <c r="B524" s="816" t="s">
        <v>358</v>
      </c>
      <c r="C524" s="817"/>
      <c r="D524" s="818"/>
      <c r="E524" s="12"/>
      <c r="F524" s="819" t="s">
        <v>16</v>
      </c>
      <c r="G524" s="820"/>
      <c r="I524" s="309"/>
      <c r="J524" s="309"/>
      <c r="K524" s="309"/>
      <c r="L524" s="309"/>
    </row>
    <row r="525" spans="1:12" s="165" customFormat="1" ht="24.75" customHeight="1" outlineLevel="1">
      <c r="A525" s="32">
        <f>A524+1</f>
        <v>2</v>
      </c>
      <c r="B525" s="791" t="s">
        <v>383</v>
      </c>
      <c r="C525" s="792"/>
      <c r="D525" s="793"/>
      <c r="E525" s="25"/>
      <c r="F525" s="101" t="s">
        <v>16</v>
      </c>
      <c r="G525" s="173"/>
      <c r="I525" s="309"/>
      <c r="J525" s="309"/>
      <c r="K525" s="309"/>
      <c r="L525" s="309"/>
    </row>
    <row r="526" spans="1:12" s="165" customFormat="1" ht="24" customHeight="1" outlineLevel="1" thickBot="1">
      <c r="A526" s="32">
        <f>A525+1</f>
        <v>3</v>
      </c>
      <c r="B526" s="794" t="s">
        <v>388</v>
      </c>
      <c r="C526" s="795"/>
      <c r="D526" s="796"/>
      <c r="E526" s="18"/>
      <c r="F526" s="797" t="s">
        <v>16</v>
      </c>
      <c r="G526" s="798"/>
      <c r="I526" s="309"/>
      <c r="J526" s="309"/>
      <c r="K526" s="309"/>
      <c r="L526" s="309"/>
    </row>
    <row r="527" spans="1:12" s="165" customFormat="1" ht="20.25" outlineLevel="1">
      <c r="A527" s="41">
        <v>4</v>
      </c>
      <c r="B527" s="778" t="s">
        <v>359</v>
      </c>
      <c r="C527" s="799"/>
      <c r="D527" s="800"/>
      <c r="E527" s="12"/>
      <c r="F527" s="751" t="s">
        <v>16</v>
      </c>
      <c r="G527" s="801"/>
      <c r="I527" s="309"/>
      <c r="J527" s="309"/>
      <c r="K527" s="309"/>
      <c r="L527" s="309"/>
    </row>
    <row r="528" spans="1:12" s="165" customFormat="1" ht="20.25" outlineLevel="1">
      <c r="A528" s="41">
        <v>5</v>
      </c>
      <c r="B528" s="802" t="s">
        <v>341</v>
      </c>
      <c r="C528" s="803"/>
      <c r="D528" s="804"/>
      <c r="E528" s="18"/>
      <c r="F528" s="786" t="s">
        <v>16</v>
      </c>
      <c r="G528" s="805"/>
      <c r="I528" s="309"/>
      <c r="J528" s="309"/>
      <c r="K528" s="309"/>
      <c r="L528" s="309"/>
    </row>
    <row r="529" spans="1:12" s="165" customFormat="1" ht="36" outlineLevel="1">
      <c r="A529" s="777">
        <v>6</v>
      </c>
      <c r="B529" s="382" t="s">
        <v>238</v>
      </c>
      <c r="C529" s="30" t="s">
        <v>362</v>
      </c>
      <c r="D529" s="37"/>
      <c r="E529" s="25" t="s">
        <v>237</v>
      </c>
      <c r="F529" s="214" t="s">
        <v>16</v>
      </c>
      <c r="G529" s="178"/>
      <c r="I529" s="309"/>
      <c r="J529" s="309"/>
      <c r="K529" s="309"/>
      <c r="L529" s="309"/>
    </row>
    <row r="530" spans="1:12" s="165" customFormat="1" ht="36.75" outlineLevel="1" thickBot="1">
      <c r="A530" s="777"/>
      <c r="B530" s="167"/>
      <c r="C530" s="30" t="s">
        <v>363</v>
      </c>
      <c r="D530" s="49"/>
      <c r="E530" s="25" t="s">
        <v>237</v>
      </c>
      <c r="F530" s="24"/>
      <c r="G530" s="178" t="s">
        <v>16</v>
      </c>
      <c r="I530" s="309"/>
      <c r="J530" s="309"/>
      <c r="K530" s="309"/>
      <c r="L530" s="309"/>
    </row>
    <row r="531" spans="1:12" s="9" customFormat="1" ht="36" outlineLevel="1">
      <c r="A531" s="32">
        <v>7</v>
      </c>
      <c r="B531" s="778" t="s">
        <v>573</v>
      </c>
      <c r="C531" s="779"/>
      <c r="D531" s="779"/>
      <c r="E531" s="275" t="s">
        <v>231</v>
      </c>
      <c r="F531" s="275" t="s">
        <v>16</v>
      </c>
      <c r="G531" s="42"/>
      <c r="I531" s="308"/>
      <c r="J531" s="308"/>
      <c r="K531" s="308"/>
      <c r="L531" s="308"/>
    </row>
    <row r="532" spans="1:12" s="9" customFormat="1" ht="36.75" outlineLevel="1" thickBot="1">
      <c r="A532" s="32">
        <v>8</v>
      </c>
      <c r="B532" s="780" t="s">
        <v>418</v>
      </c>
      <c r="C532" s="781"/>
      <c r="D532" s="781"/>
      <c r="E532" s="28" t="s">
        <v>231</v>
      </c>
      <c r="F532" s="786" t="s">
        <v>16</v>
      </c>
      <c r="G532" s="787"/>
      <c r="I532" s="308"/>
      <c r="J532" s="308"/>
      <c r="K532" s="308"/>
      <c r="L532" s="308"/>
    </row>
    <row r="533" spans="1:12" s="9" customFormat="1" ht="36.75" outlineLevel="1" thickBot="1">
      <c r="A533" s="32">
        <v>9</v>
      </c>
      <c r="B533" s="788" t="s">
        <v>390</v>
      </c>
      <c r="C533" s="789"/>
      <c r="D533" s="790"/>
      <c r="E533" s="275" t="s">
        <v>231</v>
      </c>
      <c r="F533" s="750" t="s">
        <v>16</v>
      </c>
      <c r="G533" s="751"/>
      <c r="I533" s="308"/>
      <c r="J533" s="308"/>
      <c r="K533" s="308"/>
      <c r="L533" s="308"/>
    </row>
    <row r="534" spans="1:7" ht="36.75" thickBot="1">
      <c r="A534" s="395">
        <v>10</v>
      </c>
      <c r="B534" s="749" t="s">
        <v>686</v>
      </c>
      <c r="C534" s="749"/>
      <c r="D534" s="749"/>
      <c r="E534" s="275" t="s">
        <v>231</v>
      </c>
      <c r="F534" s="750" t="s">
        <v>16</v>
      </c>
      <c r="G534" s="751"/>
    </row>
    <row r="535" spans="1:12" s="9" customFormat="1" ht="25.5" customHeight="1" outlineLevel="1">
      <c r="A535" s="782">
        <v>11</v>
      </c>
      <c r="B535" s="783" t="s">
        <v>687</v>
      </c>
      <c r="C535" s="784"/>
      <c r="D535" s="785"/>
      <c r="E535" s="275"/>
      <c r="F535" s="755"/>
      <c r="G535" s="751"/>
      <c r="I535" s="308"/>
      <c r="J535" s="308"/>
      <c r="K535" s="308"/>
      <c r="L535" s="308"/>
    </row>
    <row r="536" spans="1:12" s="9" customFormat="1" ht="27" customHeight="1" outlineLevel="1">
      <c r="A536" s="782"/>
      <c r="C536" s="753" t="s">
        <v>480</v>
      </c>
      <c r="D536" s="774"/>
      <c r="E536" s="57" t="s">
        <v>146</v>
      </c>
      <c r="F536" s="25" t="s">
        <v>16</v>
      </c>
      <c r="G536" s="49"/>
      <c r="H536" s="56"/>
      <c r="I536" s="308"/>
      <c r="J536" s="308"/>
      <c r="K536" s="308"/>
      <c r="L536" s="308"/>
    </row>
    <row r="537" spans="1:12" s="9" customFormat="1" ht="25.5" customHeight="1" outlineLevel="1">
      <c r="A537" s="782"/>
      <c r="C537" s="753" t="s">
        <v>473</v>
      </c>
      <c r="D537" s="774"/>
      <c r="E537" s="57"/>
      <c r="F537" s="25"/>
      <c r="G537" s="49"/>
      <c r="H537" s="56"/>
      <c r="I537" s="308"/>
      <c r="J537" s="308"/>
      <c r="K537" s="308"/>
      <c r="L537" s="308"/>
    </row>
    <row r="538" spans="1:12" s="9" customFormat="1" ht="25.5" customHeight="1" outlineLevel="1">
      <c r="A538" s="782"/>
      <c r="B538" s="775"/>
      <c r="C538" s="775"/>
      <c r="D538" s="299" t="s">
        <v>463</v>
      </c>
      <c r="E538" s="57" t="s">
        <v>146</v>
      </c>
      <c r="F538" s="25" t="s">
        <v>16</v>
      </c>
      <c r="G538" s="49"/>
      <c r="H538" s="56"/>
      <c r="I538" s="308"/>
      <c r="J538" s="308"/>
      <c r="K538" s="308"/>
      <c r="L538" s="308"/>
    </row>
    <row r="539" spans="1:12" s="9" customFormat="1" ht="25.5" customHeight="1" outlineLevel="1" thickBot="1">
      <c r="A539" s="782"/>
      <c r="B539" s="776"/>
      <c r="C539" s="776"/>
      <c r="D539" s="345" t="s">
        <v>464</v>
      </c>
      <c r="E539" s="61" t="s">
        <v>146</v>
      </c>
      <c r="F539" s="35" t="s">
        <v>16</v>
      </c>
      <c r="G539" s="34"/>
      <c r="H539" s="56"/>
      <c r="I539" s="308"/>
      <c r="J539" s="308"/>
      <c r="K539" s="308"/>
      <c r="L539" s="308"/>
    </row>
    <row r="540" spans="1:12" s="9" customFormat="1" ht="26.25" customHeight="1" outlineLevel="1">
      <c r="A540" s="765">
        <v>12</v>
      </c>
      <c r="B540" s="766" t="s">
        <v>472</v>
      </c>
      <c r="C540" s="767"/>
      <c r="D540" s="768"/>
      <c r="E540" s="13"/>
      <c r="F540" s="769"/>
      <c r="G540" s="770"/>
      <c r="I540" s="308"/>
      <c r="J540" s="308"/>
      <c r="K540" s="308"/>
      <c r="L540" s="308"/>
    </row>
    <row r="541" spans="1:12" s="9" customFormat="1" ht="26.25" customHeight="1" outlineLevel="1">
      <c r="A541" s="765"/>
      <c r="C541" s="753" t="s">
        <v>688</v>
      </c>
      <c r="D541" s="754"/>
      <c r="E541" s="25" t="s">
        <v>162</v>
      </c>
      <c r="F541" s="28" t="s">
        <v>16</v>
      </c>
      <c r="G541" s="49"/>
      <c r="H541" s="56"/>
      <c r="I541" s="308"/>
      <c r="J541" s="308"/>
      <c r="K541" s="308"/>
      <c r="L541" s="308"/>
    </row>
    <row r="542" spans="1:12" s="9" customFormat="1" ht="26.25" customHeight="1" outlineLevel="1">
      <c r="A542" s="765"/>
      <c r="C542" s="753" t="s">
        <v>689</v>
      </c>
      <c r="D542" s="754"/>
      <c r="E542" s="81" t="s">
        <v>162</v>
      </c>
      <c r="F542" s="28" t="s">
        <v>16</v>
      </c>
      <c r="G542" s="49"/>
      <c r="H542" s="56"/>
      <c r="I542" s="308"/>
      <c r="J542" s="308"/>
      <c r="K542" s="308"/>
      <c r="L542" s="308"/>
    </row>
    <row r="543" spans="1:12" s="9" customFormat="1" ht="18" outlineLevel="1">
      <c r="A543" s="32">
        <v>13</v>
      </c>
      <c r="B543" s="771" t="s">
        <v>13</v>
      </c>
      <c r="C543" s="772"/>
      <c r="D543" s="773"/>
      <c r="E543" s="41" t="s">
        <v>6</v>
      </c>
      <c r="F543" s="402"/>
      <c r="G543" s="396" t="s">
        <v>16</v>
      </c>
      <c r="I543" s="308"/>
      <c r="J543" s="308"/>
      <c r="K543" s="308"/>
      <c r="L543" s="308"/>
    </row>
    <row r="544" spans="1:12" s="9" customFormat="1" ht="43.5" customHeight="1" outlineLevel="1" thickBot="1">
      <c r="A544" s="88">
        <v>14</v>
      </c>
      <c r="B544" s="745" t="s">
        <v>690</v>
      </c>
      <c r="C544" s="746"/>
      <c r="D544" s="746"/>
      <c r="E544" s="228"/>
      <c r="F544" s="747" t="s">
        <v>16</v>
      </c>
      <c r="G544" s="748"/>
      <c r="I544" s="308"/>
      <c r="J544" s="308"/>
      <c r="K544" s="308"/>
      <c r="L544" s="308"/>
    </row>
    <row r="545" spans="1:12" s="9" customFormat="1" ht="18" outlineLevel="1">
      <c r="A545" s="756" t="s">
        <v>691</v>
      </c>
      <c r="B545" s="757"/>
      <c r="C545" s="757"/>
      <c r="D545" s="757"/>
      <c r="E545" s="757"/>
      <c r="F545" s="757"/>
      <c r="G545" s="758"/>
      <c r="I545" s="308"/>
      <c r="J545" s="308"/>
      <c r="K545" s="308"/>
      <c r="L545" s="308"/>
    </row>
    <row r="546" spans="1:12" s="9" customFormat="1" ht="18" outlineLevel="1">
      <c r="A546" s="759" t="s">
        <v>692</v>
      </c>
      <c r="B546" s="760"/>
      <c r="C546" s="760"/>
      <c r="D546" s="760"/>
      <c r="E546" s="760"/>
      <c r="F546" s="760"/>
      <c r="G546" s="761"/>
      <c r="I546" s="308"/>
      <c r="J546" s="308"/>
      <c r="K546" s="308"/>
      <c r="L546" s="308"/>
    </row>
    <row r="547" spans="1:12" s="9" customFormat="1" ht="155.25" customHeight="1" outlineLevel="1" thickBot="1">
      <c r="A547" s="762" t="s">
        <v>693</v>
      </c>
      <c r="B547" s="763"/>
      <c r="C547" s="763"/>
      <c r="D547" s="763"/>
      <c r="E547" s="763"/>
      <c r="F547" s="763"/>
      <c r="G547" s="764"/>
      <c r="I547" s="308"/>
      <c r="J547" s="308"/>
      <c r="K547" s="308"/>
      <c r="L547" s="308"/>
    </row>
  </sheetData>
  <sheetProtection/>
  <mergeCells count="640"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  <mergeCell ref="E13:E15"/>
    <mergeCell ref="F13:G13"/>
    <mergeCell ref="F14:G14"/>
    <mergeCell ref="B16:D16"/>
    <mergeCell ref="A17:G17"/>
    <mergeCell ref="A18:G18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A26:A28"/>
    <mergeCell ref="B26:D26"/>
    <mergeCell ref="C27:D27"/>
    <mergeCell ref="C28:D28"/>
    <mergeCell ref="B29:D29"/>
    <mergeCell ref="A30:G30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F35:G35"/>
    <mergeCell ref="C36:D36"/>
    <mergeCell ref="F36:G36"/>
    <mergeCell ref="B37:D37"/>
    <mergeCell ref="A38:G38"/>
    <mergeCell ref="A39:A41"/>
    <mergeCell ref="B39:D39"/>
    <mergeCell ref="F39:G39"/>
    <mergeCell ref="A42:A43"/>
    <mergeCell ref="B42:D42"/>
    <mergeCell ref="F42:G42"/>
    <mergeCell ref="F43:G43"/>
    <mergeCell ref="B44:D44"/>
    <mergeCell ref="F44:G44"/>
    <mergeCell ref="B45:D45"/>
    <mergeCell ref="F45:G45"/>
    <mergeCell ref="B46:D46"/>
    <mergeCell ref="F46:G46"/>
    <mergeCell ref="A48:G48"/>
    <mergeCell ref="A49:G49"/>
    <mergeCell ref="A50:G50"/>
    <mergeCell ref="B51:D51"/>
    <mergeCell ref="F51:G51"/>
    <mergeCell ref="B52:D52"/>
    <mergeCell ref="A54:G54"/>
    <mergeCell ref="B55:D55"/>
    <mergeCell ref="B56:D56"/>
    <mergeCell ref="F56:G56"/>
    <mergeCell ref="B57:D57"/>
    <mergeCell ref="B58:D58"/>
    <mergeCell ref="A59:G59"/>
    <mergeCell ref="A60:G60"/>
    <mergeCell ref="B61:D61"/>
    <mergeCell ref="F61:G61"/>
    <mergeCell ref="A62:A63"/>
    <mergeCell ref="B62:D63"/>
    <mergeCell ref="F62:G62"/>
    <mergeCell ref="F63:G63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C69:D69"/>
    <mergeCell ref="F69:G69"/>
    <mergeCell ref="B70:B71"/>
    <mergeCell ref="C70:D71"/>
    <mergeCell ref="F70:G70"/>
    <mergeCell ref="F71:G71"/>
    <mergeCell ref="B74:B75"/>
    <mergeCell ref="C74:D75"/>
    <mergeCell ref="F74:G74"/>
    <mergeCell ref="F75:G75"/>
    <mergeCell ref="C76:D76"/>
    <mergeCell ref="C79:D79"/>
    <mergeCell ref="A80:A82"/>
    <mergeCell ref="B80:D80"/>
    <mergeCell ref="F80:G80"/>
    <mergeCell ref="B81:B82"/>
    <mergeCell ref="C81:D82"/>
    <mergeCell ref="F81:G81"/>
    <mergeCell ref="F82:G82"/>
    <mergeCell ref="A83:A89"/>
    <mergeCell ref="B83:D83"/>
    <mergeCell ref="F83:G83"/>
    <mergeCell ref="B84:B85"/>
    <mergeCell ref="C84:D85"/>
    <mergeCell ref="F86:G86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B143:B145"/>
    <mergeCell ref="C143:C145"/>
    <mergeCell ref="B146:B147"/>
    <mergeCell ref="C146:C147"/>
    <mergeCell ref="A148:A163"/>
    <mergeCell ref="B148:D148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A164:G164"/>
    <mergeCell ref="A165:G165"/>
    <mergeCell ref="A166:G166"/>
    <mergeCell ref="A167:G167"/>
    <mergeCell ref="A169:G169"/>
    <mergeCell ref="A170:G170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A211:G211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A219:A221"/>
    <mergeCell ref="B219:B221"/>
    <mergeCell ref="C219:D219"/>
    <mergeCell ref="C220:D220"/>
    <mergeCell ref="C221:D221"/>
    <mergeCell ref="C222:D222"/>
    <mergeCell ref="B223:D223"/>
    <mergeCell ref="F223:G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A237:G237"/>
    <mergeCell ref="A238:G238"/>
    <mergeCell ref="A239:G239"/>
    <mergeCell ref="B240:D240"/>
    <mergeCell ref="B241:D241"/>
    <mergeCell ref="B242:D242"/>
    <mergeCell ref="B243:D243"/>
    <mergeCell ref="B244:D244"/>
    <mergeCell ref="B245:D245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A255:G255"/>
    <mergeCell ref="C256:D256"/>
    <mergeCell ref="B257:D257"/>
    <mergeCell ref="A258:G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A272:A287"/>
    <mergeCell ref="B272:D272"/>
    <mergeCell ref="B288:D288"/>
    <mergeCell ref="B289:D289"/>
    <mergeCell ref="B290:D290"/>
    <mergeCell ref="B291:D291"/>
    <mergeCell ref="B292:D292"/>
    <mergeCell ref="B293:D293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B313:D313"/>
    <mergeCell ref="A314:G314"/>
    <mergeCell ref="A315:G315"/>
    <mergeCell ref="A316:G316"/>
    <mergeCell ref="A317:G317"/>
    <mergeCell ref="B318:D318"/>
    <mergeCell ref="A319:G319"/>
    <mergeCell ref="A320:G320"/>
    <mergeCell ref="A321:G321"/>
    <mergeCell ref="B322:D322"/>
    <mergeCell ref="F322:G322"/>
    <mergeCell ref="B323:D323"/>
    <mergeCell ref="F323:G323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33:A334"/>
    <mergeCell ref="B333:D333"/>
    <mergeCell ref="B335:D335"/>
    <mergeCell ref="A336:G336"/>
    <mergeCell ref="A337:G337"/>
    <mergeCell ref="A338:G338"/>
    <mergeCell ref="A339:A340"/>
    <mergeCell ref="B339:D340"/>
    <mergeCell ref="A341:A342"/>
    <mergeCell ref="B341:D342"/>
    <mergeCell ref="A343:A344"/>
    <mergeCell ref="B343:D344"/>
    <mergeCell ref="A345:A346"/>
    <mergeCell ref="B345:D346"/>
    <mergeCell ref="A347:A348"/>
    <mergeCell ref="B347:D348"/>
    <mergeCell ref="A349:A350"/>
    <mergeCell ref="B349:D350"/>
    <mergeCell ref="A351:A352"/>
    <mergeCell ref="B351:D352"/>
    <mergeCell ref="A353:A354"/>
    <mergeCell ref="B353:D354"/>
    <mergeCell ref="A355:A356"/>
    <mergeCell ref="B355:D356"/>
    <mergeCell ref="A357:A358"/>
    <mergeCell ref="B357:D358"/>
    <mergeCell ref="A359:A360"/>
    <mergeCell ref="B359:D360"/>
    <mergeCell ref="A361:A362"/>
    <mergeCell ref="B361:D362"/>
    <mergeCell ref="A363:A364"/>
    <mergeCell ref="B363:D364"/>
    <mergeCell ref="A365:A366"/>
    <mergeCell ref="B365:D366"/>
    <mergeCell ref="A367:A368"/>
    <mergeCell ref="B367:D36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F394:G394"/>
    <mergeCell ref="E395:E397"/>
    <mergeCell ref="F395:G397"/>
    <mergeCell ref="B398:D398"/>
    <mergeCell ref="F398:G398"/>
    <mergeCell ref="B399:D399"/>
    <mergeCell ref="F399:G399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A408:A410"/>
    <mergeCell ref="B408:C410"/>
    <mergeCell ref="D408:D409"/>
    <mergeCell ref="A411:A413"/>
    <mergeCell ref="B411:C413"/>
    <mergeCell ref="D411:D412"/>
    <mergeCell ref="A414:A416"/>
    <mergeCell ref="B414:C416"/>
    <mergeCell ref="D414:D415"/>
    <mergeCell ref="A417:A419"/>
    <mergeCell ref="B417:C419"/>
    <mergeCell ref="D417:D418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B428:D428"/>
    <mergeCell ref="B429:D429"/>
    <mergeCell ref="F429:G429"/>
    <mergeCell ref="B430:D430"/>
    <mergeCell ref="F430:G430"/>
    <mergeCell ref="A431:A432"/>
    <mergeCell ref="B431:D431"/>
    <mergeCell ref="A433:A434"/>
    <mergeCell ref="B433:D433"/>
    <mergeCell ref="F433:G433"/>
    <mergeCell ref="F434:G434"/>
    <mergeCell ref="B435:D435"/>
    <mergeCell ref="F435:G435"/>
    <mergeCell ref="A436:A437"/>
    <mergeCell ref="B436:D436"/>
    <mergeCell ref="F436:G436"/>
    <mergeCell ref="F437:G437"/>
    <mergeCell ref="B438:D438"/>
    <mergeCell ref="F438:G438"/>
    <mergeCell ref="B439:D439"/>
    <mergeCell ref="F439:G439"/>
    <mergeCell ref="A440:A442"/>
    <mergeCell ref="B440:D440"/>
    <mergeCell ref="F440:G440"/>
    <mergeCell ref="F441:G441"/>
    <mergeCell ref="F442:G442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F448:G448"/>
    <mergeCell ref="C449:D449"/>
    <mergeCell ref="F449:G449"/>
    <mergeCell ref="B450:D450"/>
    <mergeCell ref="F450:G450"/>
    <mergeCell ref="A451:G451"/>
    <mergeCell ref="A452:G452"/>
    <mergeCell ref="A453:G453"/>
    <mergeCell ref="B454:D454"/>
    <mergeCell ref="A455:G455"/>
    <mergeCell ref="B456:D456"/>
    <mergeCell ref="A457:G457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B464:D464"/>
    <mergeCell ref="F464:G464"/>
    <mergeCell ref="B465:D465"/>
    <mergeCell ref="F465:G465"/>
    <mergeCell ref="B466:D466"/>
    <mergeCell ref="F466:G466"/>
    <mergeCell ref="B467:D467"/>
    <mergeCell ref="F467:G467"/>
    <mergeCell ref="B468:D468"/>
    <mergeCell ref="F468:G468"/>
    <mergeCell ref="B469:D469"/>
    <mergeCell ref="F469:G469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F474:G474"/>
    <mergeCell ref="B475:D475"/>
    <mergeCell ref="F475:G475"/>
    <mergeCell ref="B476:D476"/>
    <mergeCell ref="F476:G476"/>
    <mergeCell ref="B477:D477"/>
    <mergeCell ref="F477:G477"/>
    <mergeCell ref="B478:D478"/>
    <mergeCell ref="F478:G478"/>
    <mergeCell ref="B479:D479"/>
    <mergeCell ref="F479:G479"/>
    <mergeCell ref="B480:D480"/>
    <mergeCell ref="F480:G480"/>
    <mergeCell ref="B481:D481"/>
    <mergeCell ref="F481:G481"/>
    <mergeCell ref="B482:D482"/>
    <mergeCell ref="F482:G482"/>
    <mergeCell ref="B483:D483"/>
    <mergeCell ref="F483:G483"/>
    <mergeCell ref="B484:D484"/>
    <mergeCell ref="F484:G484"/>
    <mergeCell ref="A485:G485"/>
    <mergeCell ref="A486:G486"/>
    <mergeCell ref="A487:G487"/>
    <mergeCell ref="A488:G488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F493:G493"/>
    <mergeCell ref="B494:D494"/>
    <mergeCell ref="F494:G494"/>
    <mergeCell ref="B495:D495"/>
    <mergeCell ref="F495:G495"/>
    <mergeCell ref="B496:D496"/>
    <mergeCell ref="F496:G496"/>
    <mergeCell ref="B497:D497"/>
    <mergeCell ref="F497:G497"/>
    <mergeCell ref="B498:D498"/>
    <mergeCell ref="F498:G498"/>
    <mergeCell ref="B499:D499"/>
    <mergeCell ref="F499:G499"/>
    <mergeCell ref="B500:D500"/>
    <mergeCell ref="F500:G500"/>
    <mergeCell ref="B501:D501"/>
    <mergeCell ref="F501:G501"/>
    <mergeCell ref="B502:D502"/>
    <mergeCell ref="F502:G502"/>
    <mergeCell ref="B503:D503"/>
    <mergeCell ref="F503:G503"/>
    <mergeCell ref="B504:D504"/>
    <mergeCell ref="F504:G504"/>
    <mergeCell ref="B505:D505"/>
    <mergeCell ref="F505:G505"/>
    <mergeCell ref="B506:D506"/>
    <mergeCell ref="F506:G506"/>
    <mergeCell ref="B507:D507"/>
    <mergeCell ref="F507:G507"/>
    <mergeCell ref="B508:D508"/>
    <mergeCell ref="F508:G508"/>
    <mergeCell ref="B509:D509"/>
    <mergeCell ref="F509:G509"/>
    <mergeCell ref="B510:D510"/>
    <mergeCell ref="F510:G510"/>
    <mergeCell ref="B511:D511"/>
    <mergeCell ref="F511:G511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F517:G517"/>
    <mergeCell ref="A518:G518"/>
    <mergeCell ref="B519:G519"/>
    <mergeCell ref="A521:G521"/>
    <mergeCell ref="A523:G523"/>
    <mergeCell ref="B524:D524"/>
    <mergeCell ref="F524:G524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Z57:Z58"/>
    <mergeCell ref="Z54:Z56"/>
    <mergeCell ref="Z60:Z94"/>
    <mergeCell ref="Z95:Z168"/>
    <mergeCell ref="Z169:Z177"/>
    <mergeCell ref="Z39:Z41"/>
    <mergeCell ref="Z50:Z53"/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7.875" style="2" customWidth="1"/>
    <col min="2" max="2" width="20.625" style="3" customWidth="1"/>
    <col min="3" max="3" width="78.125" style="3" customWidth="1"/>
    <col min="4" max="4" width="19.625" style="127" customWidth="1"/>
    <col min="5" max="5" width="22.875" style="127" customWidth="1"/>
    <col min="6" max="7" width="9.125" style="3" customWidth="1"/>
    <col min="8" max="8" width="15.875" style="3" customWidth="1"/>
    <col min="9" max="16384" width="9.125" style="3" customWidth="1"/>
  </cols>
  <sheetData>
    <row r="1" spans="4:5" ht="18">
      <c r="D1" s="1275"/>
      <c r="E1" s="1275"/>
    </row>
    <row r="2" spans="1:5" s="4" customFormat="1" ht="18">
      <c r="A2" s="1276" t="s">
        <v>140</v>
      </c>
      <c r="B2" s="1277"/>
      <c r="C2" s="1277"/>
      <c r="D2" s="1277"/>
      <c r="E2" s="1277"/>
    </row>
    <row r="3" spans="1:5" s="4" customFormat="1" ht="18">
      <c r="A3" s="1278" t="s">
        <v>1123</v>
      </c>
      <c r="B3" s="1279"/>
      <c r="C3" s="1279"/>
      <c r="D3" s="1279"/>
      <c r="E3" s="1279"/>
    </row>
    <row r="4" spans="1:5" s="4" customFormat="1" ht="18.75" thickBot="1">
      <c r="A4" s="1427" t="s">
        <v>1427</v>
      </c>
      <c r="B4" s="1427"/>
      <c r="C4" s="1427"/>
      <c r="D4" s="1427"/>
      <c r="E4" s="1427"/>
    </row>
    <row r="5" spans="1:5" s="4" customFormat="1" ht="18" customHeight="1" hidden="1" outlineLevel="1">
      <c r="A5" s="1517"/>
      <c r="B5" s="1517"/>
      <c r="C5" s="1517"/>
      <c r="D5" s="1517"/>
      <c r="E5" s="1517"/>
    </row>
    <row r="6" spans="1:5" ht="18.75" hidden="1" outlineLevel="1" thickBot="1">
      <c r="A6" s="5"/>
      <c r="B6" s="6"/>
      <c r="C6" s="6"/>
      <c r="D6" s="6"/>
      <c r="E6" s="6"/>
    </row>
    <row r="7" spans="1:5" ht="84" customHeight="1" hidden="1" outlineLevel="1" thickBot="1">
      <c r="A7" s="502" t="s">
        <v>141</v>
      </c>
      <c r="B7" s="1282" t="s">
        <v>161</v>
      </c>
      <c r="C7" s="856"/>
      <c r="D7" s="502" t="s">
        <v>142</v>
      </c>
      <c r="E7" s="7" t="s">
        <v>1197</v>
      </c>
    </row>
    <row r="8" spans="1:5" ht="18.75" hidden="1" outlineLevel="1" thickBot="1">
      <c r="A8" s="8">
        <v>1</v>
      </c>
      <c r="B8" s="1268">
        <v>2</v>
      </c>
      <c r="C8" s="1268"/>
      <c r="D8" s="7">
        <v>3</v>
      </c>
      <c r="E8" s="7">
        <v>4</v>
      </c>
    </row>
    <row r="9" spans="1:8" s="9" customFormat="1" ht="23.25" customHeight="1" hidden="1" outlineLevel="1" thickBot="1">
      <c r="A9" s="871" t="s">
        <v>138</v>
      </c>
      <c r="B9" s="1151"/>
      <c r="C9" s="1151"/>
      <c r="D9" s="1151"/>
      <c r="E9" s="1152"/>
      <c r="G9" s="577"/>
      <c r="H9" s="578"/>
    </row>
    <row r="10" spans="1:8" s="9" customFormat="1" ht="23.25" customHeight="1" hidden="1" outlineLevel="1" thickBot="1">
      <c r="A10" s="828" t="s">
        <v>325</v>
      </c>
      <c r="B10" s="829"/>
      <c r="C10" s="829"/>
      <c r="D10" s="829"/>
      <c r="E10" s="830"/>
      <c r="G10" s="577"/>
      <c r="H10" s="578"/>
    </row>
    <row r="11" spans="1:8" s="9" customFormat="1" ht="45.75" customHeight="1" hidden="1" outlineLevel="1" thickBot="1">
      <c r="A11" s="1529" t="s">
        <v>1458</v>
      </c>
      <c r="B11" s="1530"/>
      <c r="C11" s="1530"/>
      <c r="D11" s="1530"/>
      <c r="E11" s="1531"/>
      <c r="G11" s="577"/>
      <c r="H11" s="578"/>
    </row>
    <row r="12" spans="1:8" s="9" customFormat="1" ht="45" customHeight="1" hidden="1" outlineLevel="1">
      <c r="A12" s="1532">
        <v>1</v>
      </c>
      <c r="B12" s="1545" t="s">
        <v>1454</v>
      </c>
      <c r="C12" s="1546"/>
      <c r="D12" s="596"/>
      <c r="E12" s="581"/>
      <c r="G12" s="577"/>
      <c r="H12" s="578"/>
    </row>
    <row r="13" spans="1:8" s="9" customFormat="1" ht="23.25" customHeight="1" hidden="1" outlineLevel="1">
      <c r="A13" s="1533"/>
      <c r="B13" s="521"/>
      <c r="C13" s="617" t="s">
        <v>1382</v>
      </c>
      <c r="D13" s="1534" t="s">
        <v>1310</v>
      </c>
      <c r="E13" s="522">
        <v>1200</v>
      </c>
      <c r="G13" s="577"/>
      <c r="H13" s="578"/>
    </row>
    <row r="14" spans="1:8" s="9" customFormat="1" ht="23.25" customHeight="1" hidden="1" outlineLevel="1" thickBot="1">
      <c r="A14" s="1533"/>
      <c r="B14" s="523"/>
      <c r="C14" s="620" t="s">
        <v>1383</v>
      </c>
      <c r="D14" s="1535"/>
      <c r="E14" s="582">
        <v>800</v>
      </c>
      <c r="G14" s="577"/>
      <c r="H14" s="578"/>
    </row>
    <row r="15" spans="1:8" s="9" customFormat="1" ht="64.5" customHeight="1" hidden="1" outlineLevel="1" thickBot="1">
      <c r="A15" s="1561" t="s">
        <v>1457</v>
      </c>
      <c r="B15" s="1530"/>
      <c r="C15" s="1530"/>
      <c r="D15" s="1530"/>
      <c r="E15" s="1531"/>
      <c r="G15" s="577"/>
      <c r="H15" s="578"/>
    </row>
    <row r="16" spans="1:8" s="9" customFormat="1" ht="23.25" customHeight="1" hidden="1" outlineLevel="1">
      <c r="A16" s="1533">
        <v>2</v>
      </c>
      <c r="B16" s="1550" t="s">
        <v>1455</v>
      </c>
      <c r="C16" s="1367"/>
      <c r="D16" s="700"/>
      <c r="E16" s="490"/>
      <c r="G16" s="577"/>
      <c r="H16" s="578"/>
    </row>
    <row r="17" spans="1:8" s="9" customFormat="1" ht="23.25" customHeight="1" hidden="1" outlineLevel="1">
      <c r="A17" s="1533"/>
      <c r="B17" s="699"/>
      <c r="C17" s="584" t="s">
        <v>1312</v>
      </c>
      <c r="D17" s="1534" t="s">
        <v>1310</v>
      </c>
      <c r="E17" s="698">
        <v>1500</v>
      </c>
      <c r="G17" s="577"/>
      <c r="H17" s="578"/>
    </row>
    <row r="18" spans="1:8" s="9" customFormat="1" ht="23.25" customHeight="1" hidden="1" outlineLevel="1" thickBot="1">
      <c r="A18" s="1549"/>
      <c r="B18" s="521"/>
      <c r="C18" s="580" t="s">
        <v>1349</v>
      </c>
      <c r="D18" s="1535"/>
      <c r="E18" s="522">
        <v>1000</v>
      </c>
      <c r="G18" s="577"/>
      <c r="H18" s="578"/>
    </row>
    <row r="19" spans="1:8" s="9" customFormat="1" ht="45" customHeight="1" hidden="1" outlineLevel="1" thickBot="1">
      <c r="A19" s="1536" t="s">
        <v>1456</v>
      </c>
      <c r="B19" s="1530"/>
      <c r="C19" s="1530"/>
      <c r="D19" s="1530"/>
      <c r="E19" s="1531"/>
      <c r="G19" s="577"/>
      <c r="H19" s="578"/>
    </row>
    <row r="20" spans="1:8" s="9" customFormat="1" ht="46.5" customHeight="1" hidden="1" outlineLevel="1">
      <c r="A20" s="1533">
        <v>3</v>
      </c>
      <c r="B20" s="1550" t="s">
        <v>1454</v>
      </c>
      <c r="C20" s="1367"/>
      <c r="D20" s="585"/>
      <c r="E20" s="490"/>
      <c r="G20" s="577"/>
      <c r="H20" s="578"/>
    </row>
    <row r="21" spans="1:8" s="9" customFormat="1" ht="23.25" customHeight="1" hidden="1" outlineLevel="1">
      <c r="A21" s="1533"/>
      <c r="B21" s="583"/>
      <c r="C21" s="584" t="s">
        <v>1384</v>
      </c>
      <c r="D21" s="1534" t="s">
        <v>1310</v>
      </c>
      <c r="E21" s="586">
        <v>2000</v>
      </c>
      <c r="G21" s="577"/>
      <c r="H21" s="578"/>
    </row>
    <row r="22" spans="1:8" s="9" customFormat="1" ht="23.25" customHeight="1" hidden="1" outlineLevel="1" thickBot="1">
      <c r="A22" s="1549"/>
      <c r="B22" s="521"/>
      <c r="C22" s="580" t="s">
        <v>1385</v>
      </c>
      <c r="D22" s="1535"/>
      <c r="E22" s="522">
        <v>1400</v>
      </c>
      <c r="G22" s="577"/>
      <c r="H22" s="578"/>
    </row>
    <row r="23" spans="1:8" s="9" customFormat="1" ht="23.25" customHeight="1" hidden="1" outlineLevel="1" thickBot="1">
      <c r="A23" s="1551" t="s">
        <v>1332</v>
      </c>
      <c r="B23" s="1551"/>
      <c r="C23" s="1551"/>
      <c r="D23" s="1551"/>
      <c r="E23" s="1552"/>
      <c r="G23" s="577"/>
      <c r="H23" s="578"/>
    </row>
    <row r="24" spans="1:5" s="138" customFormat="1" ht="36.75" customHeight="1" hidden="1" outlineLevel="1">
      <c r="A24" s="1532">
        <v>4</v>
      </c>
      <c r="B24" s="1553" t="s">
        <v>1459</v>
      </c>
      <c r="C24" s="1553"/>
      <c r="D24" s="632"/>
      <c r="E24" s="629"/>
    </row>
    <row r="25" spans="1:5" s="138" customFormat="1" ht="18" hidden="1" outlineLevel="1">
      <c r="A25" s="1533"/>
      <c r="B25" s="621"/>
      <c r="C25" s="618" t="s">
        <v>1315</v>
      </c>
      <c r="D25" s="1547" t="s">
        <v>1191</v>
      </c>
      <c r="E25" s="522">
        <v>5000</v>
      </c>
    </row>
    <row r="26" spans="1:5" s="138" customFormat="1" ht="18.75" hidden="1" outlineLevel="1" thickBot="1">
      <c r="A26" s="1554"/>
      <c r="B26" s="624"/>
      <c r="C26" s="625" t="s">
        <v>1316</v>
      </c>
      <c r="D26" s="1548"/>
      <c r="E26" s="630">
        <v>3000</v>
      </c>
    </row>
    <row r="27" spans="1:5" s="138" customFormat="1" ht="39" customHeight="1" collapsed="1">
      <c r="A27" s="1543">
        <v>5</v>
      </c>
      <c r="B27" s="1537" t="s">
        <v>1460</v>
      </c>
      <c r="C27" s="1538"/>
      <c r="D27" s="633"/>
      <c r="E27" s="626"/>
    </row>
    <row r="28" spans="1:5" s="138" customFormat="1" ht="18" customHeight="1">
      <c r="A28" s="1366"/>
      <c r="B28" s="622"/>
      <c r="C28" s="618" t="s">
        <v>1315</v>
      </c>
      <c r="D28" s="1540" t="s">
        <v>233</v>
      </c>
      <c r="E28" s="604">
        <v>500</v>
      </c>
    </row>
    <row r="29" spans="1:5" s="138" customFormat="1" ht="18.75" thickBot="1">
      <c r="A29" s="1544"/>
      <c r="B29" s="627"/>
      <c r="C29" s="625" t="s">
        <v>1316</v>
      </c>
      <c r="D29" s="1541"/>
      <c r="E29" s="628">
        <v>400</v>
      </c>
    </row>
    <row r="30" spans="1:5" s="138" customFormat="1" ht="40.5" customHeight="1" thickBot="1">
      <c r="A30" s="273">
        <v>6</v>
      </c>
      <c r="B30" s="1542" t="s">
        <v>1462</v>
      </c>
      <c r="C30" s="1542"/>
      <c r="D30" s="634" t="s">
        <v>244</v>
      </c>
      <c r="E30" s="631">
        <v>300</v>
      </c>
    </row>
    <row r="31" spans="1:5" s="9" customFormat="1" ht="42.75" customHeight="1" hidden="1" outlineLevel="1">
      <c r="A31" s="994">
        <v>7</v>
      </c>
      <c r="B31" s="1562" t="s">
        <v>1461</v>
      </c>
      <c r="C31" s="1562"/>
      <c r="D31" s="643"/>
      <c r="E31" s="639"/>
    </row>
    <row r="32" spans="1:5" s="9" customFormat="1" ht="18" hidden="1" outlineLevel="1">
      <c r="A32" s="994"/>
      <c r="B32" s="605"/>
      <c r="C32" s="618" t="s">
        <v>1315</v>
      </c>
      <c r="D32" s="1563" t="s">
        <v>233</v>
      </c>
      <c r="E32" s="640">
        <v>400</v>
      </c>
    </row>
    <row r="33" spans="1:5" s="9" customFormat="1" ht="18.75" hidden="1" outlineLevel="1" thickBot="1">
      <c r="A33" s="1037"/>
      <c r="B33" s="641"/>
      <c r="C33" s="625" t="s">
        <v>1316</v>
      </c>
      <c r="D33" s="1564" t="s">
        <v>233</v>
      </c>
      <c r="E33" s="642">
        <v>300</v>
      </c>
    </row>
    <row r="34" spans="1:5" s="9" customFormat="1" ht="23.25" customHeight="1" hidden="1" outlineLevel="1">
      <c r="A34" s="994">
        <v>8</v>
      </c>
      <c r="B34" s="941" t="s">
        <v>184</v>
      </c>
      <c r="C34" s="1539"/>
      <c r="D34" s="15"/>
      <c r="E34" s="14"/>
    </row>
    <row r="35" spans="1:5" s="9" customFormat="1" ht="23.25" customHeight="1" hidden="1" outlineLevel="1">
      <c r="A35" s="994"/>
      <c r="B35" s="623"/>
      <c r="C35" s="170" t="s">
        <v>179</v>
      </c>
      <c r="D35" s="81" t="s">
        <v>146</v>
      </c>
      <c r="E35" s="90">
        <v>60</v>
      </c>
    </row>
    <row r="36" spans="1:5" s="9" customFormat="1" ht="23.25" customHeight="1" hidden="1" outlineLevel="1">
      <c r="A36" s="994"/>
      <c r="B36" s="623"/>
      <c r="C36" s="30" t="s">
        <v>180</v>
      </c>
      <c r="D36" s="25" t="s">
        <v>146</v>
      </c>
      <c r="E36" s="32">
        <v>40</v>
      </c>
    </row>
    <row r="37" spans="1:5" s="9" customFormat="1" ht="23.25" customHeight="1" hidden="1" outlineLevel="1">
      <c r="A37" s="994"/>
      <c r="B37" s="623"/>
      <c r="C37" s="30" t="s">
        <v>198</v>
      </c>
      <c r="D37" s="25" t="s">
        <v>146</v>
      </c>
      <c r="E37" s="32">
        <v>60</v>
      </c>
    </row>
    <row r="38" spans="1:5" s="9" customFormat="1" ht="23.25" customHeight="1" hidden="1" outlineLevel="1">
      <c r="A38" s="994"/>
      <c r="B38" s="623"/>
      <c r="C38" s="30" t="s">
        <v>181</v>
      </c>
      <c r="D38" s="25" t="s">
        <v>146</v>
      </c>
      <c r="E38" s="32">
        <v>40</v>
      </c>
    </row>
    <row r="39" spans="1:5" s="9" customFormat="1" ht="23.25" customHeight="1" hidden="1" outlineLevel="1">
      <c r="A39" s="994"/>
      <c r="B39" s="623"/>
      <c r="C39" s="30" t="s">
        <v>196</v>
      </c>
      <c r="D39" s="25" t="s">
        <v>146</v>
      </c>
      <c r="E39" s="32">
        <v>40</v>
      </c>
    </row>
    <row r="40" spans="1:5" s="9" customFormat="1" ht="23.25" customHeight="1" hidden="1" outlineLevel="1">
      <c r="A40" s="994"/>
      <c r="B40" s="623"/>
      <c r="C40" s="30" t="s">
        <v>182</v>
      </c>
      <c r="D40" s="25" t="s">
        <v>146</v>
      </c>
      <c r="E40" s="32">
        <v>40</v>
      </c>
    </row>
    <row r="41" spans="1:5" s="9" customFormat="1" ht="23.25" customHeight="1" hidden="1" outlineLevel="1">
      <c r="A41" s="994"/>
      <c r="B41" s="623"/>
      <c r="C41" s="30" t="s">
        <v>197</v>
      </c>
      <c r="D41" s="25" t="s">
        <v>146</v>
      </c>
      <c r="E41" s="504">
        <v>60</v>
      </c>
    </row>
    <row r="42" spans="1:5" s="9" customFormat="1" ht="23.25" customHeight="1" hidden="1" outlineLevel="1">
      <c r="A42" s="994"/>
      <c r="B42" s="623"/>
      <c r="C42" s="30" t="s">
        <v>259</v>
      </c>
      <c r="D42" s="25" t="s">
        <v>146</v>
      </c>
      <c r="E42" s="504">
        <v>90</v>
      </c>
    </row>
    <row r="43" spans="1:5" s="9" customFormat="1" ht="23.25" customHeight="1" hidden="1" outlineLevel="1">
      <c r="A43" s="994"/>
      <c r="B43" s="623"/>
      <c r="C43" s="30" t="s">
        <v>260</v>
      </c>
      <c r="D43" s="25" t="s">
        <v>146</v>
      </c>
      <c r="E43" s="504">
        <v>50</v>
      </c>
    </row>
    <row r="44" spans="1:5" s="9" customFormat="1" ht="23.25" customHeight="1" hidden="1" outlineLevel="1">
      <c r="A44" s="994"/>
      <c r="B44" s="623"/>
      <c r="C44" s="30" t="s">
        <v>193</v>
      </c>
      <c r="D44" s="25" t="s">
        <v>146</v>
      </c>
      <c r="E44" s="25">
        <v>50</v>
      </c>
    </row>
    <row r="45" spans="1:5" s="9" customFormat="1" ht="23.25" customHeight="1" hidden="1" outlineLevel="1">
      <c r="A45" s="994"/>
      <c r="B45" s="623"/>
      <c r="C45" s="30" t="s">
        <v>194</v>
      </c>
      <c r="D45" s="25" t="s">
        <v>146</v>
      </c>
      <c r="E45" s="25">
        <v>90</v>
      </c>
    </row>
    <row r="46" spans="1:5" s="9" customFormat="1" ht="23.25" customHeight="1" hidden="1" outlineLevel="1">
      <c r="A46" s="1037"/>
      <c r="B46" s="500"/>
      <c r="C46" s="30" t="s">
        <v>178</v>
      </c>
      <c r="D46" s="25" t="s">
        <v>146</v>
      </c>
      <c r="E46" s="504">
        <v>50</v>
      </c>
    </row>
    <row r="47" spans="1:5" s="9" customFormat="1" ht="23.25" customHeight="1" hidden="1" outlineLevel="1" thickBot="1">
      <c r="A47" s="88">
        <v>9</v>
      </c>
      <c r="B47" s="260" t="s">
        <v>1128</v>
      </c>
      <c r="C47" s="33"/>
      <c r="D47" s="35" t="s">
        <v>329</v>
      </c>
      <c r="E47" s="505">
        <v>60</v>
      </c>
    </row>
    <row r="48" spans="1:5" s="9" customFormat="1" ht="23.25" customHeight="1" hidden="1" outlineLevel="1">
      <c r="A48" s="1565" t="s">
        <v>1463</v>
      </c>
      <c r="B48" s="1090"/>
      <c r="C48" s="1090"/>
      <c r="D48" s="1090"/>
      <c r="E48" s="1091"/>
    </row>
    <row r="49" spans="1:5" s="9" customFormat="1" ht="20.25" customHeight="1" hidden="1" outlineLevel="1">
      <c r="A49" s="759" t="s">
        <v>1308</v>
      </c>
      <c r="B49" s="1090"/>
      <c r="C49" s="1090"/>
      <c r="D49" s="1090"/>
      <c r="E49" s="1091"/>
    </row>
    <row r="50" spans="1:5" s="9" customFormat="1" ht="20.25" customHeight="1" hidden="1" outlineLevel="1">
      <c r="A50" s="759" t="s">
        <v>1381</v>
      </c>
      <c r="B50" s="1090"/>
      <c r="C50" s="1090"/>
      <c r="D50" s="1090"/>
      <c r="E50" s="1091"/>
    </row>
    <row r="51" spans="1:5" s="9" customFormat="1" ht="21.75" customHeight="1" hidden="1" outlineLevel="1">
      <c r="A51" s="759" t="s">
        <v>1333</v>
      </c>
      <c r="B51" s="1090"/>
      <c r="C51" s="1090"/>
      <c r="D51" s="1090"/>
      <c r="E51" s="1091"/>
    </row>
    <row r="52" spans="1:5" s="1" customFormat="1" ht="34.5" customHeight="1" hidden="1" outlineLevel="1">
      <c r="A52" s="759" t="s">
        <v>48</v>
      </c>
      <c r="B52" s="1090"/>
      <c r="C52" s="1090"/>
      <c r="D52" s="1090"/>
      <c r="E52" s="1091"/>
    </row>
    <row r="53" spans="1:5" s="1" customFormat="1" ht="21" customHeight="1" hidden="1" outlineLevel="1" thickBot="1">
      <c r="A53" s="1122" t="s">
        <v>1307</v>
      </c>
      <c r="B53" s="1557"/>
      <c r="C53" s="1557"/>
      <c r="D53" s="1557"/>
      <c r="E53" s="1558"/>
    </row>
    <row r="54" spans="1:5" s="9" customFormat="1" ht="28.5" customHeight="1" collapsed="1" thickBot="1">
      <c r="A54" s="1314" t="s">
        <v>18</v>
      </c>
      <c r="B54" s="1315"/>
      <c r="C54" s="1315"/>
      <c r="D54" s="1315"/>
      <c r="E54" s="1316"/>
    </row>
    <row r="55" spans="1:5" s="9" customFormat="1" ht="23.25" customHeight="1">
      <c r="A55" s="1104">
        <v>1</v>
      </c>
      <c r="B55" s="1245" t="s">
        <v>19</v>
      </c>
      <c r="C55" s="1246"/>
      <c r="D55" s="45"/>
      <c r="E55" s="499"/>
    </row>
    <row r="56" spans="1:8" s="9" customFormat="1" ht="23.25" customHeight="1">
      <c r="A56" s="994"/>
      <c r="B56" s="497"/>
      <c r="C56" s="213" t="s">
        <v>169</v>
      </c>
      <c r="D56" s="81" t="s">
        <v>220</v>
      </c>
      <c r="E56" s="426" t="s">
        <v>1390</v>
      </c>
      <c r="F56" s="529"/>
      <c r="G56" s="529"/>
      <c r="H56" s="529"/>
    </row>
    <row r="57" spans="1:8" s="9" customFormat="1" ht="23.25" customHeight="1">
      <c r="A57" s="994"/>
      <c r="B57" s="497"/>
      <c r="C57" s="94" t="s">
        <v>170</v>
      </c>
      <c r="D57" s="25" t="s">
        <v>175</v>
      </c>
      <c r="E57" s="178" t="s">
        <v>737</v>
      </c>
      <c r="F57" s="529"/>
      <c r="G57" s="529"/>
      <c r="H57" s="529"/>
    </row>
    <row r="58" spans="1:8" s="9" customFormat="1" ht="23.25" customHeight="1">
      <c r="A58" s="994"/>
      <c r="B58" s="497"/>
      <c r="C58" s="94" t="s">
        <v>171</v>
      </c>
      <c r="D58" s="25" t="s">
        <v>220</v>
      </c>
      <c r="E58" s="178" t="s">
        <v>737</v>
      </c>
      <c r="F58" s="529"/>
      <c r="G58" s="529"/>
      <c r="H58" s="529"/>
    </row>
    <row r="59" spans="1:8" s="9" customFormat="1" ht="23.25" customHeight="1">
      <c r="A59" s="994"/>
      <c r="B59" s="497"/>
      <c r="C59" s="94" t="s">
        <v>210</v>
      </c>
      <c r="D59" s="15" t="s">
        <v>175</v>
      </c>
      <c r="E59" s="178" t="s">
        <v>1391</v>
      </c>
      <c r="F59" s="529"/>
      <c r="G59" s="529"/>
      <c r="H59" s="529"/>
    </row>
    <row r="60" spans="1:8" s="9" customFormat="1" ht="23.25" customHeight="1">
      <c r="A60" s="994"/>
      <c r="B60" s="497"/>
      <c r="C60" s="94" t="s">
        <v>249</v>
      </c>
      <c r="D60" s="15" t="s">
        <v>175</v>
      </c>
      <c r="E60" s="178" t="s">
        <v>1391</v>
      </c>
      <c r="F60" s="529"/>
      <c r="G60" s="529"/>
      <c r="H60" s="529"/>
    </row>
    <row r="61" spans="1:8" s="9" customFormat="1" ht="23.25" customHeight="1">
      <c r="A61" s="994"/>
      <c r="B61" s="498"/>
      <c r="C61" s="94" t="s">
        <v>222</v>
      </c>
      <c r="D61" s="41" t="s">
        <v>172</v>
      </c>
      <c r="E61" s="178" t="s">
        <v>1391</v>
      </c>
      <c r="F61" s="529"/>
      <c r="G61" s="529"/>
      <c r="H61" s="529"/>
    </row>
    <row r="62" spans="1:8" s="9" customFormat="1" ht="23.25" customHeight="1">
      <c r="A62" s="994"/>
      <c r="B62" s="498"/>
      <c r="C62" s="94" t="s">
        <v>223</v>
      </c>
      <c r="D62" s="40" t="s">
        <v>172</v>
      </c>
      <c r="E62" s="178" t="s">
        <v>1391</v>
      </c>
      <c r="F62" s="529"/>
      <c r="G62" s="529"/>
      <c r="H62" s="529"/>
    </row>
    <row r="63" spans="1:8" s="9" customFormat="1" ht="23.25" customHeight="1">
      <c r="A63" s="994"/>
      <c r="B63" s="498"/>
      <c r="C63" s="94" t="s">
        <v>366</v>
      </c>
      <c r="D63" s="41" t="s">
        <v>224</v>
      </c>
      <c r="E63" s="178" t="s">
        <v>754</v>
      </c>
      <c r="F63" s="529"/>
      <c r="G63" s="529"/>
      <c r="H63" s="529"/>
    </row>
    <row r="64" spans="1:8" s="9" customFormat="1" ht="42" customHeight="1">
      <c r="A64" s="994"/>
      <c r="B64" s="168"/>
      <c r="C64" s="94" t="s">
        <v>279</v>
      </c>
      <c r="D64" s="40" t="s">
        <v>280</v>
      </c>
      <c r="E64" s="178" t="s">
        <v>754</v>
      </c>
      <c r="F64" s="529"/>
      <c r="G64" s="529"/>
      <c r="H64" s="529"/>
    </row>
    <row r="65" spans="1:8" s="9" customFormat="1" ht="38.25" customHeight="1">
      <c r="A65" s="994"/>
      <c r="B65" s="168"/>
      <c r="C65" s="94" t="s">
        <v>367</v>
      </c>
      <c r="D65" s="41" t="s">
        <v>280</v>
      </c>
      <c r="E65" s="178" t="s">
        <v>754</v>
      </c>
      <c r="F65" s="529"/>
      <c r="G65" s="529"/>
      <c r="H65" s="529"/>
    </row>
    <row r="66" spans="1:8" s="9" customFormat="1" ht="42" customHeight="1">
      <c r="A66" s="1037"/>
      <c r="B66" s="171"/>
      <c r="C66" s="94" t="s">
        <v>281</v>
      </c>
      <c r="D66" s="41" t="s">
        <v>280</v>
      </c>
      <c r="E66" s="178" t="s">
        <v>754</v>
      </c>
      <c r="F66" s="529"/>
      <c r="G66" s="529"/>
      <c r="H66" s="529"/>
    </row>
    <row r="67" spans="1:8" s="9" customFormat="1" ht="23.25" customHeight="1" thickBot="1">
      <c r="A67" s="88">
        <v>2</v>
      </c>
      <c r="B67" s="1088" t="s">
        <v>1172</v>
      </c>
      <c r="C67" s="821"/>
      <c r="D67" s="92" t="s">
        <v>174</v>
      </c>
      <c r="E67" s="494">
        <v>5200</v>
      </c>
      <c r="F67" s="529"/>
      <c r="G67" s="529"/>
      <c r="H67" s="529"/>
    </row>
    <row r="68" spans="1:8" s="9" customFormat="1" ht="18.75" thickBot="1">
      <c r="A68" s="1101" t="s">
        <v>1294</v>
      </c>
      <c r="B68" s="1134"/>
      <c r="C68" s="1134"/>
      <c r="D68" s="1134"/>
      <c r="E68" s="1135"/>
      <c r="F68" s="529"/>
      <c r="G68" s="529"/>
      <c r="H68" s="529"/>
    </row>
    <row r="69" spans="1:8" s="9" customFormat="1" ht="23.25" customHeight="1">
      <c r="A69" s="801">
        <v>1</v>
      </c>
      <c r="B69" s="1555" t="s">
        <v>1202</v>
      </c>
      <c r="C69" s="611" t="s">
        <v>199</v>
      </c>
      <c r="D69" s="10" t="s">
        <v>451</v>
      </c>
      <c r="E69" s="235" t="s">
        <v>1392</v>
      </c>
      <c r="F69" s="529"/>
      <c r="G69" s="529"/>
      <c r="H69" s="529"/>
    </row>
    <row r="70" spans="1:8" s="9" customFormat="1" ht="23.25" customHeight="1">
      <c r="A70" s="939"/>
      <c r="B70" s="1556"/>
      <c r="C70" s="612" t="s">
        <v>200</v>
      </c>
      <c r="D70" s="20" t="s">
        <v>451</v>
      </c>
      <c r="E70" s="32" t="s">
        <v>1392</v>
      </c>
      <c r="F70" s="571"/>
      <c r="G70" s="571"/>
      <c r="H70" s="571"/>
    </row>
    <row r="71" spans="1:8" s="9" customFormat="1" ht="23.25" customHeight="1">
      <c r="A71" s="939"/>
      <c r="B71" s="1556"/>
      <c r="C71" s="612" t="s">
        <v>201</v>
      </c>
      <c r="D71" s="20" t="s">
        <v>451</v>
      </c>
      <c r="E71" s="32" t="s">
        <v>1392</v>
      </c>
      <c r="F71" s="571"/>
      <c r="G71" s="571"/>
      <c r="H71" s="571"/>
    </row>
    <row r="72" spans="1:8" s="9" customFormat="1" ht="23.25" customHeight="1">
      <c r="A72" s="939"/>
      <c r="B72" s="1556"/>
      <c r="C72" s="612" t="s">
        <v>202</v>
      </c>
      <c r="D72" s="20" t="s">
        <v>144</v>
      </c>
      <c r="E72" s="14" t="s">
        <v>1392</v>
      </c>
      <c r="F72" s="571"/>
      <c r="G72" s="571"/>
      <c r="H72" s="571"/>
    </row>
    <row r="73" spans="1:8" s="9" customFormat="1" ht="23.25" customHeight="1">
      <c r="A73" s="939"/>
      <c r="B73" s="1556"/>
      <c r="C73" s="612" t="s">
        <v>203</v>
      </c>
      <c r="D73" s="41" t="s">
        <v>144</v>
      </c>
      <c r="E73" s="32" t="s">
        <v>1392</v>
      </c>
      <c r="F73" s="529"/>
      <c r="G73" s="529"/>
      <c r="H73" s="529"/>
    </row>
    <row r="74" spans="1:8" s="9" customFormat="1" ht="23.25" customHeight="1">
      <c r="A74" s="939"/>
      <c r="B74" s="1556"/>
      <c r="C74" s="612" t="s">
        <v>242</v>
      </c>
      <c r="D74" s="41" t="s">
        <v>146</v>
      </c>
      <c r="E74" s="178" t="s">
        <v>1393</v>
      </c>
      <c r="F74" s="529"/>
      <c r="G74" s="529"/>
      <c r="H74" s="529"/>
    </row>
    <row r="75" spans="1:8" s="9" customFormat="1" ht="23.25" customHeight="1">
      <c r="A75" s="939"/>
      <c r="B75" s="850"/>
      <c r="C75" s="609" t="s">
        <v>251</v>
      </c>
      <c r="D75" s="41" t="s">
        <v>174</v>
      </c>
      <c r="E75" s="178" t="s">
        <v>1394</v>
      </c>
      <c r="F75" s="529"/>
      <c r="G75" s="529"/>
      <c r="H75" s="529"/>
    </row>
    <row r="76" spans="1:8" s="9" customFormat="1" ht="39" customHeight="1">
      <c r="A76" s="939">
        <f>A69+1</f>
        <v>2</v>
      </c>
      <c r="B76" s="1559" t="s">
        <v>1203</v>
      </c>
      <c r="C76" s="613" t="s">
        <v>1173</v>
      </c>
      <c r="D76" s="41" t="s">
        <v>144</v>
      </c>
      <c r="E76" s="178" t="s">
        <v>1395</v>
      </c>
      <c r="F76" s="529"/>
      <c r="G76" s="529"/>
      <c r="H76" s="529"/>
    </row>
    <row r="77" spans="1:8" s="9" customFormat="1" ht="23.25" customHeight="1">
      <c r="A77" s="939"/>
      <c r="B77" s="1559"/>
      <c r="C77" s="610" t="s">
        <v>206</v>
      </c>
      <c r="D77" s="18" t="s">
        <v>450</v>
      </c>
      <c r="E77" s="178" t="s">
        <v>1396</v>
      </c>
      <c r="F77" s="529"/>
      <c r="G77" s="529"/>
      <c r="H77" s="529"/>
    </row>
    <row r="78" spans="1:8" s="9" customFormat="1" ht="23.25" customHeight="1">
      <c r="A78" s="939"/>
      <c r="B78" s="1559"/>
      <c r="C78" s="608" t="s">
        <v>386</v>
      </c>
      <c r="D78" s="18" t="s">
        <v>174</v>
      </c>
      <c r="E78" s="178" t="s">
        <v>746</v>
      </c>
      <c r="F78" s="529"/>
      <c r="G78" s="529"/>
      <c r="H78" s="529"/>
    </row>
    <row r="79" spans="1:8" s="9" customFormat="1" ht="54">
      <c r="A79" s="18">
        <f>A76+1</f>
        <v>3</v>
      </c>
      <c r="B79" s="473" t="s">
        <v>343</v>
      </c>
      <c r="C79" s="610" t="s">
        <v>387</v>
      </c>
      <c r="D79" s="18" t="s">
        <v>172</v>
      </c>
      <c r="E79" s="178" t="s">
        <v>738</v>
      </c>
      <c r="F79" s="529"/>
      <c r="G79" s="529"/>
      <c r="H79" s="529"/>
    </row>
    <row r="80" spans="1:8" s="9" customFormat="1" ht="23.25" customHeight="1">
      <c r="A80" s="18">
        <f>A79+1</f>
        <v>4</v>
      </c>
      <c r="B80" s="847" t="s">
        <v>1217</v>
      </c>
      <c r="C80" s="847"/>
      <c r="D80" s="18" t="s">
        <v>209</v>
      </c>
      <c r="E80" s="396" t="s">
        <v>1453</v>
      </c>
      <c r="F80" s="529"/>
      <c r="G80" s="529"/>
      <c r="H80" s="529"/>
    </row>
    <row r="81" spans="1:8" s="9" customFormat="1" ht="36" customHeight="1">
      <c r="A81" s="18">
        <f aca="true" t="shared" si="0" ref="A81:A92">A80+1</f>
        <v>5</v>
      </c>
      <c r="B81" s="847" t="s">
        <v>1180</v>
      </c>
      <c r="C81" s="847"/>
      <c r="D81" s="18" t="s">
        <v>209</v>
      </c>
      <c r="E81" s="178" t="s">
        <v>1411</v>
      </c>
      <c r="F81" s="571"/>
      <c r="G81" s="571"/>
      <c r="H81" s="529"/>
    </row>
    <row r="82" spans="1:8" s="9" customFormat="1" ht="45" customHeight="1">
      <c r="A82" s="18">
        <f t="shared" si="0"/>
        <v>6</v>
      </c>
      <c r="B82" s="847" t="s">
        <v>64</v>
      </c>
      <c r="C82" s="847"/>
      <c r="D82" s="18" t="s">
        <v>209</v>
      </c>
      <c r="E82" s="178" t="s">
        <v>1397</v>
      </c>
      <c r="F82" s="529"/>
      <c r="G82" s="529"/>
      <c r="H82" s="529"/>
    </row>
    <row r="83" spans="1:8" s="9" customFormat="1" ht="61.5" customHeight="1">
      <c r="A83" s="18">
        <f t="shared" si="0"/>
        <v>7</v>
      </c>
      <c r="B83" s="847" t="s">
        <v>1187</v>
      </c>
      <c r="C83" s="847"/>
      <c r="D83" s="18" t="s">
        <v>449</v>
      </c>
      <c r="E83" s="178" t="s">
        <v>1398</v>
      </c>
      <c r="F83" s="571"/>
      <c r="G83" s="571"/>
      <c r="H83" s="529"/>
    </row>
    <row r="84" spans="1:8" s="9" customFormat="1" ht="45" customHeight="1">
      <c r="A84" s="18">
        <f t="shared" si="0"/>
        <v>8</v>
      </c>
      <c r="B84" s="847" t="s">
        <v>1186</v>
      </c>
      <c r="C84" s="847"/>
      <c r="D84" s="18" t="s">
        <v>372</v>
      </c>
      <c r="E84" s="178" t="s">
        <v>1399</v>
      </c>
      <c r="F84" s="571"/>
      <c r="G84" s="571"/>
      <c r="H84" s="529"/>
    </row>
    <row r="85" spans="1:8" s="9" customFormat="1" ht="58.5" customHeight="1">
      <c r="A85" s="18">
        <f t="shared" si="0"/>
        <v>9</v>
      </c>
      <c r="B85" s="847" t="s">
        <v>1185</v>
      </c>
      <c r="C85" s="847"/>
      <c r="D85" s="18" t="s">
        <v>144</v>
      </c>
      <c r="E85" s="178" t="s">
        <v>1400</v>
      </c>
      <c r="F85" s="571"/>
      <c r="G85" s="571"/>
      <c r="H85" s="571"/>
    </row>
    <row r="86" spans="1:8" s="9" customFormat="1" ht="58.5" customHeight="1">
      <c r="A86" s="38">
        <f t="shared" si="0"/>
        <v>10</v>
      </c>
      <c r="B86" s="967" t="s">
        <v>1283</v>
      </c>
      <c r="C86" s="967"/>
      <c r="D86" s="38" t="s">
        <v>1166</v>
      </c>
      <c r="E86" s="426" t="s">
        <v>1401</v>
      </c>
      <c r="F86" s="529"/>
      <c r="G86" s="529"/>
      <c r="H86" s="529"/>
    </row>
    <row r="87" spans="1:8" s="9" customFormat="1" ht="23.25" customHeight="1">
      <c r="A87" s="18">
        <f t="shared" si="0"/>
        <v>11</v>
      </c>
      <c r="B87" s="847" t="s">
        <v>579</v>
      </c>
      <c r="C87" s="1092"/>
      <c r="D87" s="18" t="s">
        <v>580</v>
      </c>
      <c r="E87" s="178" t="s">
        <v>754</v>
      </c>
      <c r="F87" s="529"/>
      <c r="G87" s="529"/>
      <c r="H87" s="529"/>
    </row>
    <row r="88" spans="1:8" s="9" customFormat="1" ht="26.25" customHeight="1">
      <c r="A88" s="18">
        <f t="shared" si="0"/>
        <v>12</v>
      </c>
      <c r="B88" s="847" t="s">
        <v>637</v>
      </c>
      <c r="C88" s="847"/>
      <c r="D88" s="18" t="s">
        <v>219</v>
      </c>
      <c r="E88" s="178" t="s">
        <v>1465</v>
      </c>
      <c r="F88" s="529"/>
      <c r="G88" s="529"/>
      <c r="H88" s="529"/>
    </row>
    <row r="89" spans="1:8" s="9" customFormat="1" ht="23.25" customHeight="1">
      <c r="A89" s="18">
        <f t="shared" si="0"/>
        <v>13</v>
      </c>
      <c r="B89" s="847" t="s">
        <v>650</v>
      </c>
      <c r="C89" s="1092"/>
      <c r="D89" s="18" t="s">
        <v>209</v>
      </c>
      <c r="E89" s="178" t="s">
        <v>1403</v>
      </c>
      <c r="F89" s="529"/>
      <c r="G89" s="529"/>
      <c r="H89" s="529"/>
    </row>
    <row r="90" spans="1:8" s="9" customFormat="1" ht="23.25" customHeight="1">
      <c r="A90" s="18">
        <f t="shared" si="0"/>
        <v>14</v>
      </c>
      <c r="B90" s="1560" t="s">
        <v>37</v>
      </c>
      <c r="C90" s="1116"/>
      <c r="D90" s="18" t="s">
        <v>204</v>
      </c>
      <c r="E90" s="178" t="s">
        <v>1404</v>
      </c>
      <c r="F90" s="529"/>
      <c r="G90" s="529"/>
      <c r="H90" s="529"/>
    </row>
    <row r="91" spans="1:8" s="9" customFormat="1" ht="23.25" customHeight="1">
      <c r="A91" s="18">
        <f t="shared" si="0"/>
        <v>15</v>
      </c>
      <c r="B91" s="1560" t="s">
        <v>40</v>
      </c>
      <c r="C91" s="1116"/>
      <c r="D91" s="18" t="s">
        <v>204</v>
      </c>
      <c r="E91" s="178" t="s">
        <v>1405</v>
      </c>
      <c r="F91" s="529"/>
      <c r="G91" s="529"/>
      <c r="H91" s="529"/>
    </row>
    <row r="92" spans="1:8" s="9" customFormat="1" ht="23.25" customHeight="1">
      <c r="A92" s="18">
        <f t="shared" si="0"/>
        <v>16</v>
      </c>
      <c r="B92" s="875" t="s">
        <v>1242</v>
      </c>
      <c r="C92" s="847"/>
      <c r="D92" s="18" t="s">
        <v>209</v>
      </c>
      <c r="E92" s="178" t="s">
        <v>1466</v>
      </c>
      <c r="F92" s="529"/>
      <c r="G92" s="529"/>
      <c r="H92" s="529"/>
    </row>
    <row r="93" spans="1:8" s="9" customFormat="1" ht="23.25" customHeight="1">
      <c r="A93" s="18">
        <f>A92+1</f>
        <v>17</v>
      </c>
      <c r="B93" s="1560" t="s">
        <v>41</v>
      </c>
      <c r="C93" s="1116"/>
      <c r="D93" s="18" t="s">
        <v>163</v>
      </c>
      <c r="E93" s="178" t="s">
        <v>1406</v>
      </c>
      <c r="F93" s="529"/>
      <c r="G93" s="529"/>
      <c r="H93" s="529"/>
    </row>
    <row r="94" spans="1:8" s="9" customFormat="1" ht="23.25" customHeight="1">
      <c r="A94" s="18">
        <v>18</v>
      </c>
      <c r="B94" s="1560" t="s">
        <v>1447</v>
      </c>
      <c r="C94" s="1116"/>
      <c r="D94" s="18" t="s">
        <v>174</v>
      </c>
      <c r="E94" s="178">
        <v>800</v>
      </c>
      <c r="F94" s="529"/>
      <c r="G94" s="529"/>
      <c r="H94" s="529"/>
    </row>
    <row r="95" spans="1:8" s="9" customFormat="1" ht="23.25" customHeight="1">
      <c r="A95" s="18">
        <v>19</v>
      </c>
      <c r="B95" s="1560" t="s">
        <v>1448</v>
      </c>
      <c r="C95" s="1116"/>
      <c r="D95" s="18" t="s">
        <v>166</v>
      </c>
      <c r="E95" s="178">
        <v>800</v>
      </c>
      <c r="F95" s="529"/>
      <c r="G95" s="529"/>
      <c r="H95" s="529"/>
    </row>
    <row r="96" spans="1:8" s="9" customFormat="1" ht="23.25" customHeight="1">
      <c r="A96" s="18">
        <v>20</v>
      </c>
      <c r="B96" s="1560" t="s">
        <v>1449</v>
      </c>
      <c r="C96" s="1116"/>
      <c r="D96" s="18" t="s">
        <v>172</v>
      </c>
      <c r="E96" s="178">
        <v>1800</v>
      </c>
      <c r="F96" s="529"/>
      <c r="G96" s="529"/>
      <c r="H96" s="529"/>
    </row>
    <row r="97" spans="1:8" s="9" customFormat="1" ht="23.25" customHeight="1">
      <c r="A97" s="18">
        <v>21</v>
      </c>
      <c r="B97" s="1560" t="s">
        <v>1450</v>
      </c>
      <c r="C97" s="1116"/>
      <c r="D97" s="18" t="s">
        <v>166</v>
      </c>
      <c r="E97" s="178">
        <v>880</v>
      </c>
      <c r="F97" s="529"/>
      <c r="G97" s="529"/>
      <c r="H97" s="529"/>
    </row>
    <row r="98" spans="1:8" s="9" customFormat="1" ht="23.25" customHeight="1">
      <c r="A98" s="18">
        <v>22</v>
      </c>
      <c r="B98" s="1560" t="s">
        <v>1451</v>
      </c>
      <c r="C98" s="1116"/>
      <c r="D98" s="18" t="s">
        <v>166</v>
      </c>
      <c r="E98" s="178">
        <f>400*1.2</f>
        <v>480</v>
      </c>
      <c r="F98" s="529"/>
      <c r="G98" s="529"/>
      <c r="H98" s="529"/>
    </row>
    <row r="99" spans="1:8" s="9" customFormat="1" ht="23.25" customHeight="1" thickBot="1">
      <c r="A99" s="18">
        <v>23</v>
      </c>
      <c r="B99" s="1115" t="s">
        <v>1452</v>
      </c>
      <c r="C99" s="1118"/>
      <c r="D99" s="18" t="s">
        <v>166</v>
      </c>
      <c r="E99" s="178">
        <v>650</v>
      </c>
      <c r="F99" s="529"/>
      <c r="G99" s="529"/>
      <c r="H99" s="529"/>
    </row>
    <row r="100" spans="1:8" s="9" customFormat="1" ht="23.25" customHeight="1" thickBot="1">
      <c r="A100" s="228">
        <v>24</v>
      </c>
      <c r="B100" s="1568" t="s">
        <v>1244</v>
      </c>
      <c r="C100" s="1569"/>
      <c r="D100" s="1566" t="s">
        <v>1243</v>
      </c>
      <c r="E100" s="1567"/>
      <c r="F100" s="529"/>
      <c r="G100" s="529"/>
      <c r="H100" s="529"/>
    </row>
    <row r="101" spans="1:8" s="9" customFormat="1" ht="23.25" customHeight="1" thickBot="1">
      <c r="A101" s="1101" t="s">
        <v>1295</v>
      </c>
      <c r="B101" s="1125"/>
      <c r="C101" s="1125"/>
      <c r="D101" s="1125"/>
      <c r="E101" s="1126"/>
      <c r="F101" s="529"/>
      <c r="G101" s="529"/>
      <c r="H101" s="529"/>
    </row>
    <row r="102" spans="1:8" s="9" customFormat="1" ht="45.75" customHeight="1">
      <c r="A102" s="38">
        <v>1</v>
      </c>
      <c r="B102" s="995" t="s">
        <v>1146</v>
      </c>
      <c r="C102" s="996"/>
      <c r="D102" s="12" t="s">
        <v>172</v>
      </c>
      <c r="E102" s="495" t="s">
        <v>728</v>
      </c>
      <c r="F102" s="529"/>
      <c r="G102" s="529"/>
      <c r="H102" s="529"/>
    </row>
    <row r="103" spans="1:8" s="9" customFormat="1" ht="57.75" customHeight="1">
      <c r="A103" s="18">
        <f>A102+1</f>
        <v>2</v>
      </c>
      <c r="B103" s="875" t="s">
        <v>1147</v>
      </c>
      <c r="C103" s="847"/>
      <c r="D103" s="18" t="s">
        <v>282</v>
      </c>
      <c r="E103" s="178" t="s">
        <v>1391</v>
      </c>
      <c r="F103" s="529"/>
      <c r="G103" s="529"/>
      <c r="H103" s="529"/>
    </row>
    <row r="104" spans="1:8" s="9" customFormat="1" ht="45.75" customHeight="1">
      <c r="A104" s="18">
        <f>A103+1</f>
        <v>3</v>
      </c>
      <c r="B104" s="1086" t="s">
        <v>1148</v>
      </c>
      <c r="C104" s="966"/>
      <c r="D104" s="36" t="s">
        <v>172</v>
      </c>
      <c r="E104" s="178" t="s">
        <v>1407</v>
      </c>
      <c r="F104" s="529"/>
      <c r="G104" s="529"/>
      <c r="H104" s="529"/>
    </row>
    <row r="105" spans="1:8" s="9" customFormat="1" ht="23.25" customHeight="1">
      <c r="A105" s="160">
        <v>4</v>
      </c>
      <c r="B105" s="1115" t="s">
        <v>365</v>
      </c>
      <c r="C105" s="1116"/>
      <c r="D105" s="18" t="s">
        <v>166</v>
      </c>
      <c r="E105" s="178" t="s">
        <v>1408</v>
      </c>
      <c r="F105" s="529"/>
      <c r="G105" s="529"/>
      <c r="H105" s="529"/>
    </row>
    <row r="106" spans="1:8" s="9" customFormat="1" ht="23.25" customHeight="1">
      <c r="A106" s="104" t="s">
        <v>1119</v>
      </c>
      <c r="B106" s="1115" t="s">
        <v>1184</v>
      </c>
      <c r="C106" s="1116"/>
      <c r="D106" s="104" t="s">
        <v>220</v>
      </c>
      <c r="E106" s="178" t="s">
        <v>1368</v>
      </c>
      <c r="F106" s="571"/>
      <c r="G106" s="529"/>
      <c r="H106" s="529"/>
    </row>
    <row r="107" spans="1:8" s="9" customFormat="1" ht="23.25" customHeight="1">
      <c r="A107" s="104" t="s">
        <v>535</v>
      </c>
      <c r="B107" s="1115" t="s">
        <v>590</v>
      </c>
      <c r="C107" s="1116"/>
      <c r="D107" s="104" t="s">
        <v>220</v>
      </c>
      <c r="E107" s="178" t="s">
        <v>1408</v>
      </c>
      <c r="F107" s="529"/>
      <c r="G107" s="529"/>
      <c r="H107" s="529"/>
    </row>
    <row r="108" spans="1:8" s="9" customFormat="1" ht="23.25" customHeight="1">
      <c r="A108" s="977">
        <v>7</v>
      </c>
      <c r="B108" s="1027" t="s">
        <v>246</v>
      </c>
      <c r="C108" s="965"/>
      <c r="D108" s="218"/>
      <c r="E108" s="496"/>
      <c r="F108" s="529"/>
      <c r="G108" s="529"/>
      <c r="H108" s="529"/>
    </row>
    <row r="109" spans="1:8" s="9" customFormat="1" ht="23.25" customHeight="1">
      <c r="A109" s="978"/>
      <c r="B109" s="168"/>
      <c r="C109" s="213" t="s">
        <v>247</v>
      </c>
      <c r="D109" s="38" t="s">
        <v>172</v>
      </c>
      <c r="E109" s="426" t="s">
        <v>1409</v>
      </c>
      <c r="F109" s="529"/>
      <c r="G109" s="529"/>
      <c r="H109" s="529"/>
    </row>
    <row r="110" spans="1:8" s="9" customFormat="1" ht="23.25" customHeight="1">
      <c r="A110" s="1099"/>
      <c r="B110" s="171"/>
      <c r="C110" s="105" t="s">
        <v>248</v>
      </c>
      <c r="D110" s="18" t="s">
        <v>175</v>
      </c>
      <c r="E110" s="178" t="s">
        <v>350</v>
      </c>
      <c r="F110" s="529"/>
      <c r="G110" s="529"/>
      <c r="H110" s="529"/>
    </row>
    <row r="111" spans="1:8" s="9" customFormat="1" ht="23.25" customHeight="1" thickBot="1">
      <c r="A111" s="18">
        <v>8</v>
      </c>
      <c r="B111" s="944" t="s">
        <v>74</v>
      </c>
      <c r="C111" s="1100"/>
      <c r="D111" s="80" t="s">
        <v>174</v>
      </c>
      <c r="E111" s="494" t="s">
        <v>227</v>
      </c>
      <c r="F111" s="529"/>
      <c r="G111" s="529"/>
      <c r="H111" s="529"/>
    </row>
    <row r="112" spans="1:8" s="9" customFormat="1" ht="23.25" customHeight="1" thickBot="1">
      <c r="A112" s="1101" t="s">
        <v>368</v>
      </c>
      <c r="B112" s="1102"/>
      <c r="C112" s="1102"/>
      <c r="D112" s="1102"/>
      <c r="E112" s="1103"/>
      <c r="F112" s="529"/>
      <c r="G112" s="529"/>
      <c r="H112" s="529"/>
    </row>
    <row r="113" spans="1:8" s="9" customFormat="1" ht="30" customHeight="1">
      <c r="A113" s="1104">
        <v>1</v>
      </c>
      <c r="B113" s="1105" t="s">
        <v>1202</v>
      </c>
      <c r="C113" s="614" t="s">
        <v>275</v>
      </c>
      <c r="D113" s="106" t="s">
        <v>174</v>
      </c>
      <c r="E113" s="495" t="s">
        <v>1410</v>
      </c>
      <c r="F113" s="529"/>
      <c r="G113" s="529"/>
      <c r="H113" s="529"/>
    </row>
    <row r="114" spans="1:8" s="9" customFormat="1" ht="30" customHeight="1" thickBot="1">
      <c r="A114" s="994"/>
      <c r="B114" s="1106"/>
      <c r="C114" s="615" t="s">
        <v>278</v>
      </c>
      <c r="D114" s="110" t="s">
        <v>174</v>
      </c>
      <c r="E114" s="494" t="s">
        <v>1410</v>
      </c>
      <c r="F114" s="529"/>
      <c r="G114" s="529"/>
      <c r="H114" s="529"/>
    </row>
    <row r="115" spans="1:8" s="9" customFormat="1" ht="23.25" customHeight="1" thickBot="1">
      <c r="A115" s="1094" t="s">
        <v>370</v>
      </c>
      <c r="B115" s="1095"/>
      <c r="C115" s="1095"/>
      <c r="D115" s="1095"/>
      <c r="E115" s="1096"/>
      <c r="F115" s="529"/>
      <c r="G115" s="529"/>
      <c r="H115" s="529"/>
    </row>
    <row r="116" spans="1:8" s="9" customFormat="1" ht="56.25" customHeight="1">
      <c r="A116" s="12">
        <v>1</v>
      </c>
      <c r="B116" s="384" t="s">
        <v>1204</v>
      </c>
      <c r="C116" s="616" t="s">
        <v>1183</v>
      </c>
      <c r="D116" s="12" t="s">
        <v>174</v>
      </c>
      <c r="E116" s="495" t="s">
        <v>1410</v>
      </c>
      <c r="F116" s="529"/>
      <c r="G116" s="529"/>
      <c r="H116" s="529"/>
    </row>
    <row r="117" spans="1:8" s="9" customFormat="1" ht="23.25" customHeight="1" thickBot="1">
      <c r="A117" s="219">
        <f>A116+1</f>
        <v>2</v>
      </c>
      <c r="B117" s="1088" t="s">
        <v>639</v>
      </c>
      <c r="C117" s="821"/>
      <c r="D117" s="80" t="s">
        <v>174</v>
      </c>
      <c r="E117" s="67" t="s">
        <v>1402</v>
      </c>
      <c r="F117" s="529"/>
      <c r="G117" s="529"/>
      <c r="H117" s="529"/>
    </row>
    <row r="118" spans="1:8" s="9" customFormat="1" ht="23.25" customHeight="1" thickBot="1">
      <c r="A118" s="828" t="s">
        <v>339</v>
      </c>
      <c r="B118" s="1097"/>
      <c r="C118" s="1097"/>
      <c r="D118" s="1097"/>
      <c r="E118" s="1098"/>
      <c r="F118" s="529"/>
      <c r="G118" s="529"/>
      <c r="H118" s="529"/>
    </row>
    <row r="119" spans="1:8" s="9" customFormat="1" ht="23.25" customHeight="1">
      <c r="A119" s="12">
        <v>1</v>
      </c>
      <c r="B119" s="995" t="s">
        <v>267</v>
      </c>
      <c r="C119" s="996"/>
      <c r="D119" s="12" t="s">
        <v>268</v>
      </c>
      <c r="E119" s="519">
        <v>650</v>
      </c>
      <c r="F119" s="529"/>
      <c r="G119" s="529"/>
      <c r="H119" s="529"/>
    </row>
    <row r="120" spans="1:8" s="9" customFormat="1" ht="37.5" customHeight="1">
      <c r="A120" s="18">
        <f aca="true" t="shared" si="1" ref="A120:A127">A119+1</f>
        <v>2</v>
      </c>
      <c r="B120" s="875" t="s">
        <v>1205</v>
      </c>
      <c r="C120" s="847"/>
      <c r="D120" s="18" t="s">
        <v>272</v>
      </c>
      <c r="E120" s="57" t="s">
        <v>1467</v>
      </c>
      <c r="F120" s="529"/>
      <c r="G120" s="529"/>
      <c r="H120" s="529"/>
    </row>
    <row r="121" spans="1:8" s="9" customFormat="1" ht="23.25" customHeight="1">
      <c r="A121" s="18">
        <f t="shared" si="1"/>
        <v>3</v>
      </c>
      <c r="B121" s="1025" t="s">
        <v>347</v>
      </c>
      <c r="C121" s="967"/>
      <c r="D121" s="18" t="s">
        <v>175</v>
      </c>
      <c r="E121" s="57" t="s">
        <v>1468</v>
      </c>
      <c r="F121" s="529"/>
      <c r="G121" s="529"/>
      <c r="H121" s="529"/>
    </row>
    <row r="122" spans="1:8" s="9" customFormat="1" ht="23.25" customHeight="1">
      <c r="A122" s="18">
        <f t="shared" si="1"/>
        <v>4</v>
      </c>
      <c r="B122" s="875" t="s">
        <v>269</v>
      </c>
      <c r="C122" s="847"/>
      <c r="D122" s="36" t="s">
        <v>270</v>
      </c>
      <c r="E122" s="57" t="s">
        <v>1469</v>
      </c>
      <c r="F122" s="529"/>
      <c r="G122" s="529"/>
      <c r="H122" s="529"/>
    </row>
    <row r="123" spans="1:8" s="9" customFormat="1" ht="23.25" customHeight="1">
      <c r="A123" s="18">
        <f t="shared" si="1"/>
        <v>5</v>
      </c>
      <c r="B123" s="1027" t="s">
        <v>108</v>
      </c>
      <c r="C123" s="965"/>
      <c r="D123" s="218" t="s">
        <v>175</v>
      </c>
      <c r="E123" s="57" t="s">
        <v>1470</v>
      </c>
      <c r="F123" s="529"/>
      <c r="G123" s="529"/>
      <c r="H123" s="529"/>
    </row>
    <row r="124" spans="1:8" s="467" customFormat="1" ht="23.25" customHeight="1">
      <c r="A124" s="18">
        <f t="shared" si="1"/>
        <v>6</v>
      </c>
      <c r="B124" s="875" t="s">
        <v>605</v>
      </c>
      <c r="C124" s="1092"/>
      <c r="D124" s="18" t="s">
        <v>580</v>
      </c>
      <c r="E124" s="57" t="s">
        <v>1471</v>
      </c>
      <c r="F124" s="573"/>
      <c r="G124" s="573"/>
      <c r="H124" s="573"/>
    </row>
    <row r="125" spans="1:8" s="9" customFormat="1" ht="23.25" customHeight="1">
      <c r="A125" s="18">
        <f t="shared" si="1"/>
        <v>7</v>
      </c>
      <c r="B125" s="875" t="s">
        <v>1165</v>
      </c>
      <c r="C125" s="847"/>
      <c r="D125" s="18" t="s">
        <v>172</v>
      </c>
      <c r="E125" s="57" t="s">
        <v>1472</v>
      </c>
      <c r="F125" s="529"/>
      <c r="G125" s="529"/>
      <c r="H125" s="529"/>
    </row>
    <row r="126" spans="1:8" s="9" customFormat="1" ht="36" customHeight="1" outlineLevel="1">
      <c r="A126" s="18">
        <f t="shared" si="1"/>
        <v>8</v>
      </c>
      <c r="B126" s="875" t="s">
        <v>69</v>
      </c>
      <c r="C126" s="847"/>
      <c r="D126" s="38" t="s">
        <v>209</v>
      </c>
      <c r="E126" s="57" t="s">
        <v>1412</v>
      </c>
      <c r="F126" s="529"/>
      <c r="G126" s="529"/>
      <c r="H126" s="529"/>
    </row>
    <row r="127" spans="1:8" s="9" customFormat="1" ht="39.75" customHeight="1" outlineLevel="1">
      <c r="A127" s="18">
        <f t="shared" si="1"/>
        <v>9</v>
      </c>
      <c r="B127" s="875" t="s">
        <v>70</v>
      </c>
      <c r="C127" s="847"/>
      <c r="D127" s="18" t="s">
        <v>209</v>
      </c>
      <c r="E127" s="57" t="s">
        <v>1413</v>
      </c>
      <c r="F127" s="529"/>
      <c r="G127" s="529"/>
      <c r="H127" s="529"/>
    </row>
    <row r="128" spans="1:8" s="9" customFormat="1" ht="36" customHeight="1" outlineLevel="1">
      <c r="A128" s="18">
        <f aca="true" t="shared" si="2" ref="A128:A133">A127+1</f>
        <v>10</v>
      </c>
      <c r="B128" s="875" t="s">
        <v>71</v>
      </c>
      <c r="C128" s="847"/>
      <c r="D128" s="36" t="s">
        <v>209</v>
      </c>
      <c r="E128" s="57" t="s">
        <v>1414</v>
      </c>
      <c r="F128" s="529"/>
      <c r="G128" s="529"/>
      <c r="H128" s="529"/>
    </row>
    <row r="129" spans="1:8" s="9" customFormat="1" ht="37.5" customHeight="1" outlineLevel="1">
      <c r="A129" s="18">
        <f t="shared" si="2"/>
        <v>11</v>
      </c>
      <c r="B129" s="875" t="s">
        <v>72</v>
      </c>
      <c r="C129" s="847"/>
      <c r="D129" s="18" t="s">
        <v>209</v>
      </c>
      <c r="E129" s="57" t="s">
        <v>1415</v>
      </c>
      <c r="F129" s="529"/>
      <c r="G129" s="529"/>
      <c r="H129" s="529"/>
    </row>
    <row r="130" spans="1:8" s="9" customFormat="1" ht="39" customHeight="1" outlineLevel="1">
      <c r="A130" s="18">
        <f t="shared" si="2"/>
        <v>12</v>
      </c>
      <c r="B130" s="875" t="s">
        <v>73</v>
      </c>
      <c r="C130" s="847"/>
      <c r="D130" s="18" t="s">
        <v>274</v>
      </c>
      <c r="E130" s="57" t="s">
        <v>1416</v>
      </c>
      <c r="F130" s="529"/>
      <c r="G130" s="529"/>
      <c r="H130" s="529"/>
    </row>
    <row r="131" spans="1:8" s="9" customFormat="1" ht="23.25" customHeight="1" outlineLevel="1">
      <c r="A131" s="18">
        <f>A130+1</f>
        <v>13</v>
      </c>
      <c r="B131" s="1086" t="s">
        <v>284</v>
      </c>
      <c r="C131" s="966"/>
      <c r="D131" s="38" t="s">
        <v>220</v>
      </c>
      <c r="E131" s="57" t="s">
        <v>1408</v>
      </c>
      <c r="F131" s="529"/>
      <c r="G131" s="529"/>
      <c r="H131" s="529"/>
    </row>
    <row r="132" spans="1:8" s="9" customFormat="1" ht="23.25" customHeight="1" outlineLevel="1">
      <c r="A132" s="18">
        <f t="shared" si="2"/>
        <v>14</v>
      </c>
      <c r="B132" s="875" t="s">
        <v>285</v>
      </c>
      <c r="C132" s="847"/>
      <c r="D132" s="18" t="s">
        <v>220</v>
      </c>
      <c r="E132" s="57" t="s">
        <v>1417</v>
      </c>
      <c r="F132" s="529"/>
      <c r="G132" s="529"/>
      <c r="H132" s="529"/>
    </row>
    <row r="133" spans="1:8" s="9" customFormat="1" ht="23.25" customHeight="1" outlineLevel="1">
      <c r="A133" s="18">
        <f t="shared" si="2"/>
        <v>15</v>
      </c>
      <c r="B133" s="1027" t="s">
        <v>286</v>
      </c>
      <c r="C133" s="965"/>
      <c r="D133" s="218" t="s">
        <v>220</v>
      </c>
      <c r="E133" s="57" t="s">
        <v>1368</v>
      </c>
      <c r="F133" s="529"/>
      <c r="G133" s="529"/>
      <c r="H133" s="529"/>
    </row>
    <row r="134" spans="1:8" s="9" customFormat="1" ht="23.25" customHeight="1" outlineLevel="1">
      <c r="A134" s="18">
        <f>A133+1</f>
        <v>16</v>
      </c>
      <c r="B134" s="875" t="s">
        <v>288</v>
      </c>
      <c r="C134" s="847"/>
      <c r="D134" s="18" t="s">
        <v>287</v>
      </c>
      <c r="E134" s="57" t="s">
        <v>1093</v>
      </c>
      <c r="F134" s="529"/>
      <c r="G134" s="529"/>
      <c r="H134" s="529"/>
    </row>
    <row r="135" spans="1:8" s="9" customFormat="1" ht="23.25" customHeight="1" outlineLevel="1">
      <c r="A135" s="39">
        <f>A134+1</f>
        <v>17</v>
      </c>
      <c r="B135" s="967" t="s">
        <v>376</v>
      </c>
      <c r="C135" s="967"/>
      <c r="D135" s="38" t="s">
        <v>220</v>
      </c>
      <c r="E135" s="23">
        <v>800</v>
      </c>
      <c r="F135" s="529"/>
      <c r="G135" s="529"/>
      <c r="H135" s="529"/>
    </row>
    <row r="136" spans="1:8" s="9" customFormat="1" ht="23.25" customHeight="1" outlineLevel="1">
      <c r="A136" s="41">
        <f>A135+1</f>
        <v>18</v>
      </c>
      <c r="B136" s="1082" t="s">
        <v>1149</v>
      </c>
      <c r="C136" s="1082"/>
      <c r="D136" s="247" t="s">
        <v>174</v>
      </c>
      <c r="E136" s="702" t="s">
        <v>1418</v>
      </c>
      <c r="F136" s="529"/>
      <c r="G136" s="529"/>
      <c r="H136" s="529"/>
    </row>
    <row r="137" spans="1:8" s="9" customFormat="1" ht="23.25" customHeight="1" outlineLevel="1" thickBot="1">
      <c r="A137" s="88">
        <f>A136+1</f>
        <v>19</v>
      </c>
      <c r="B137" s="1067" t="s">
        <v>1150</v>
      </c>
      <c r="C137" s="1067"/>
      <c r="D137" s="35" t="s">
        <v>174</v>
      </c>
      <c r="E137" s="635" t="s">
        <v>1418</v>
      </c>
      <c r="F137" s="529"/>
      <c r="G137" s="529"/>
      <c r="H137" s="529"/>
    </row>
    <row r="138" spans="1:8" s="9" customFormat="1" ht="43.5" customHeight="1" outlineLevel="1">
      <c r="A138" s="1062" t="s">
        <v>44</v>
      </c>
      <c r="B138" s="966"/>
      <c r="C138" s="966"/>
      <c r="D138" s="966"/>
      <c r="E138" s="966"/>
      <c r="F138" s="529"/>
      <c r="G138" s="529"/>
      <c r="H138" s="529"/>
    </row>
    <row r="139" spans="6:8" ht="18">
      <c r="F139" s="572"/>
      <c r="G139" s="572"/>
      <c r="H139" s="572"/>
    </row>
    <row r="140" spans="1:8" ht="33" customHeight="1">
      <c r="A140" s="1514" t="s">
        <v>1464</v>
      </c>
      <c r="B140" s="1515"/>
      <c r="C140" s="1515"/>
      <c r="D140" s="1515"/>
      <c r="E140" s="1516"/>
      <c r="F140" s="572"/>
      <c r="G140" s="572"/>
      <c r="H140" s="572"/>
    </row>
    <row r="141" spans="6:8" ht="18">
      <c r="F141" s="572"/>
      <c r="G141" s="572"/>
      <c r="H141" s="572"/>
    </row>
    <row r="142" spans="6:8" ht="18">
      <c r="F142" s="572"/>
      <c r="G142" s="572"/>
      <c r="H142" s="572"/>
    </row>
    <row r="143" spans="5:8" ht="18">
      <c r="E143" s="466"/>
      <c r="F143" s="572"/>
      <c r="G143" s="572"/>
      <c r="H143" s="572"/>
    </row>
    <row r="144" spans="5:8" ht="18">
      <c r="E144" s="466"/>
      <c r="F144" s="572"/>
      <c r="G144" s="572"/>
      <c r="H144" s="572"/>
    </row>
    <row r="145" spans="5:8" ht="18">
      <c r="E145" s="466"/>
      <c r="F145" s="572"/>
      <c r="G145" s="572"/>
      <c r="H145" s="572"/>
    </row>
    <row r="146" spans="6:8" ht="18">
      <c r="F146" s="572"/>
      <c r="G146" s="572"/>
      <c r="H146" s="572"/>
    </row>
    <row r="147" spans="6:8" ht="18">
      <c r="F147" s="572"/>
      <c r="G147" s="572"/>
      <c r="H147" s="572"/>
    </row>
    <row r="148" spans="6:8" ht="18">
      <c r="F148" s="572"/>
      <c r="G148" s="572"/>
      <c r="H148" s="572"/>
    </row>
    <row r="149" spans="6:8" ht="18">
      <c r="F149" s="572"/>
      <c r="G149" s="572"/>
      <c r="H149" s="572"/>
    </row>
  </sheetData>
  <sheetProtection/>
  <mergeCells count="108">
    <mergeCell ref="B98:C98"/>
    <mergeCell ref="B99:C99"/>
    <mergeCell ref="B100:C100"/>
    <mergeCell ref="A50:E50"/>
    <mergeCell ref="A31:A33"/>
    <mergeCell ref="B31:C31"/>
    <mergeCell ref="D32:D33"/>
    <mergeCell ref="A48:E48"/>
    <mergeCell ref="D100:E100"/>
    <mergeCell ref="B94:C94"/>
    <mergeCell ref="B95:C95"/>
    <mergeCell ref="B96:C96"/>
    <mergeCell ref="B97:C97"/>
    <mergeCell ref="B128:C128"/>
    <mergeCell ref="B129:C129"/>
    <mergeCell ref="B130:C130"/>
    <mergeCell ref="B125:C125"/>
    <mergeCell ref="B126:C126"/>
    <mergeCell ref="B127:C127"/>
    <mergeCell ref="A115:E115"/>
    <mergeCell ref="A138:E138"/>
    <mergeCell ref="B133:C133"/>
    <mergeCell ref="B134:C134"/>
    <mergeCell ref="B135:C135"/>
    <mergeCell ref="B136:C136"/>
    <mergeCell ref="B137:C137"/>
    <mergeCell ref="B131:C131"/>
    <mergeCell ref="B132:C132"/>
    <mergeCell ref="B119:C119"/>
    <mergeCell ref="B120:C120"/>
    <mergeCell ref="B121:C121"/>
    <mergeCell ref="B122:C122"/>
    <mergeCell ref="B123:C123"/>
    <mergeCell ref="B124:C124"/>
    <mergeCell ref="B117:C117"/>
    <mergeCell ref="A118:E118"/>
    <mergeCell ref="B111:C111"/>
    <mergeCell ref="A112:E112"/>
    <mergeCell ref="A113:A114"/>
    <mergeCell ref="B113:B114"/>
    <mergeCell ref="B104:C104"/>
    <mergeCell ref="B105:C105"/>
    <mergeCell ref="B106:C106"/>
    <mergeCell ref="B107:C107"/>
    <mergeCell ref="A108:A110"/>
    <mergeCell ref="B108:C108"/>
    <mergeCell ref="B92:C92"/>
    <mergeCell ref="B93:C93"/>
    <mergeCell ref="A101:E101"/>
    <mergeCell ref="B102:C102"/>
    <mergeCell ref="B103:C103"/>
    <mergeCell ref="B86:C86"/>
    <mergeCell ref="B87:C87"/>
    <mergeCell ref="B88:C88"/>
    <mergeCell ref="B89:C89"/>
    <mergeCell ref="B90:C90"/>
    <mergeCell ref="B82:C82"/>
    <mergeCell ref="A76:A78"/>
    <mergeCell ref="B76:B78"/>
    <mergeCell ref="B91:C91"/>
    <mergeCell ref="B83:C83"/>
    <mergeCell ref="B84:C84"/>
    <mergeCell ref="B85:C85"/>
    <mergeCell ref="A53:E53"/>
    <mergeCell ref="A54:E54"/>
    <mergeCell ref="B55:C55"/>
    <mergeCell ref="B80:C80"/>
    <mergeCell ref="B81:C81"/>
    <mergeCell ref="A52:E52"/>
    <mergeCell ref="B24:C24"/>
    <mergeCell ref="A51:E51"/>
    <mergeCell ref="A24:A26"/>
    <mergeCell ref="A49:E49"/>
    <mergeCell ref="A69:A75"/>
    <mergeCell ref="B69:B75"/>
    <mergeCell ref="B67:C67"/>
    <mergeCell ref="A68:E68"/>
    <mergeCell ref="A55:A66"/>
    <mergeCell ref="A23:E23"/>
    <mergeCell ref="A5:E5"/>
    <mergeCell ref="D1:E1"/>
    <mergeCell ref="A2:E2"/>
    <mergeCell ref="A3:E3"/>
    <mergeCell ref="A4:E4"/>
    <mergeCell ref="A15:E15"/>
    <mergeCell ref="A16:A18"/>
    <mergeCell ref="B16:C16"/>
    <mergeCell ref="D17:D18"/>
    <mergeCell ref="A27:A29"/>
    <mergeCell ref="A9:E9"/>
    <mergeCell ref="B12:C12"/>
    <mergeCell ref="B7:C7"/>
    <mergeCell ref="B8:C8"/>
    <mergeCell ref="A10:E10"/>
    <mergeCell ref="D25:D26"/>
    <mergeCell ref="A20:A22"/>
    <mergeCell ref="B20:C20"/>
    <mergeCell ref="D21:D22"/>
    <mergeCell ref="A140:E140"/>
    <mergeCell ref="A11:E11"/>
    <mergeCell ref="A12:A14"/>
    <mergeCell ref="D13:D14"/>
    <mergeCell ref="A19:E19"/>
    <mergeCell ref="B27:C27"/>
    <mergeCell ref="A34:A46"/>
    <mergeCell ref="B34:C34"/>
    <mergeCell ref="D28:D29"/>
    <mergeCell ref="B30:C30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2" r:id="rId1"/>
  <headerFooter>
    <oddFooter>&amp;R&amp;12Коммерческий директор ________________М.А. Бормотова
Начальник СЭиФ _______________   Е.А. Белякова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6.25390625" style="144" customWidth="1"/>
    <col min="2" max="2" width="22.375" style="138" customWidth="1"/>
    <col min="3" max="3" width="71.25390625" style="138" customWidth="1"/>
    <col min="4" max="4" width="18.125" style="146" customWidth="1"/>
    <col min="5" max="5" width="43.875" style="146" customWidth="1"/>
    <col min="6" max="16384" width="9.125" style="138" customWidth="1"/>
  </cols>
  <sheetData>
    <row r="2" spans="1:5" s="135" customFormat="1" ht="21.75" customHeight="1" outlineLevel="1">
      <c r="A2" s="1423" t="s">
        <v>140</v>
      </c>
      <c r="B2" s="1424"/>
      <c r="C2" s="1424"/>
      <c r="D2" s="1424"/>
      <c r="E2" s="1424"/>
    </row>
    <row r="3" spans="1:5" s="135" customFormat="1" ht="19.5" customHeight="1" outlineLevel="1">
      <c r="A3" s="1425" t="s">
        <v>43</v>
      </c>
      <c r="B3" s="1426"/>
      <c r="C3" s="1426"/>
      <c r="D3" s="1426"/>
      <c r="E3" s="1426"/>
    </row>
    <row r="4" spans="1:5" s="135" customFormat="1" ht="21" customHeight="1" outlineLevel="1">
      <c r="A4" s="1427" t="s">
        <v>1421</v>
      </c>
      <c r="B4" s="1427"/>
      <c r="C4" s="1427"/>
      <c r="D4" s="1427"/>
      <c r="E4" s="1427"/>
    </row>
    <row r="5" spans="1:5" s="135" customFormat="1" ht="21" customHeight="1" outlineLevel="1">
      <c r="A5" s="508"/>
      <c r="B5" s="136"/>
      <c r="C5" s="509"/>
      <c r="D5" s="509"/>
      <c r="E5" s="509"/>
    </row>
    <row r="6" spans="1:5" ht="12.75" customHeight="1" outlineLevel="1" thickBot="1">
      <c r="A6" s="508"/>
      <c r="B6" s="137"/>
      <c r="C6" s="137"/>
      <c r="D6" s="137"/>
      <c r="E6" s="137"/>
    </row>
    <row r="7" spans="1:5" ht="71.25" customHeight="1" thickBot="1">
      <c r="A7" s="1429" t="s">
        <v>141</v>
      </c>
      <c r="B7" s="1429" t="s">
        <v>161</v>
      </c>
      <c r="C7" s="1430"/>
      <c r="D7" s="1429" t="s">
        <v>142</v>
      </c>
      <c r="E7" s="506" t="s">
        <v>1099</v>
      </c>
    </row>
    <row r="8" spans="1:5" ht="65.25" customHeight="1" thickBot="1">
      <c r="A8" s="1493"/>
      <c r="B8" s="1493"/>
      <c r="C8" s="1493"/>
      <c r="D8" s="1508"/>
      <c r="E8" s="506" t="s">
        <v>42</v>
      </c>
    </row>
    <row r="9" spans="1:5" ht="17.25" customHeight="1" thickBot="1">
      <c r="A9" s="139">
        <v>1</v>
      </c>
      <c r="B9" s="1431">
        <v>2</v>
      </c>
      <c r="C9" s="1431"/>
      <c r="D9" s="506">
        <v>3</v>
      </c>
      <c r="E9" s="506">
        <v>4</v>
      </c>
    </row>
    <row r="10" spans="1:5" s="140" customFormat="1" ht="26.25" customHeight="1" thickBot="1">
      <c r="A10" s="1570" t="s">
        <v>7</v>
      </c>
      <c r="B10" s="1571"/>
      <c r="C10" s="1571"/>
      <c r="D10" s="1571"/>
      <c r="E10" s="1571"/>
    </row>
    <row r="11" spans="1:5" s="140" customFormat="1" ht="23.25" customHeight="1" outlineLevel="1">
      <c r="A11" s="1572">
        <v>1</v>
      </c>
      <c r="B11" s="1574" t="s">
        <v>10</v>
      </c>
      <c r="C11" s="1575"/>
      <c r="D11" s="150"/>
      <c r="E11" s="142"/>
    </row>
    <row r="12" spans="1:5" s="140" customFormat="1" ht="21" customHeight="1" outlineLevel="1">
      <c r="A12" s="1573"/>
      <c r="B12" s="286"/>
      <c r="C12" s="576" t="s">
        <v>221</v>
      </c>
      <c r="D12" s="465" t="s">
        <v>204</v>
      </c>
      <c r="E12" s="143">
        <v>950</v>
      </c>
    </row>
    <row r="13" spans="1:5" s="140" customFormat="1" ht="21.75" customHeight="1" outlineLevel="1">
      <c r="A13" s="1573"/>
      <c r="B13" s="335"/>
      <c r="C13" s="576" t="s">
        <v>24</v>
      </c>
      <c r="D13" s="465" t="s">
        <v>282</v>
      </c>
      <c r="E13" s="143">
        <v>1900</v>
      </c>
    </row>
    <row r="14" spans="1:5" s="140" customFormat="1" ht="21" customHeight="1" outlineLevel="1">
      <c r="A14" s="288">
        <v>2</v>
      </c>
      <c r="B14" s="1576" t="s">
        <v>425</v>
      </c>
      <c r="C14" s="1476"/>
      <c r="D14" s="511" t="s">
        <v>224</v>
      </c>
      <c r="E14" s="143">
        <v>500</v>
      </c>
    </row>
    <row r="15" spans="1:5" s="140" customFormat="1" ht="21" customHeight="1" outlineLevel="1">
      <c r="A15" s="1577" t="s">
        <v>1169</v>
      </c>
      <c r="B15" s="1579" t="s">
        <v>58</v>
      </c>
      <c r="C15" s="1476"/>
      <c r="D15" s="511"/>
      <c r="E15" s="143"/>
    </row>
    <row r="16" spans="1:5" s="140" customFormat="1" ht="21" customHeight="1" outlineLevel="1">
      <c r="A16" s="1385"/>
      <c r="B16" s="280"/>
      <c r="C16" s="507" t="s">
        <v>59</v>
      </c>
      <c r="D16" s="511" t="s">
        <v>174</v>
      </c>
      <c r="E16" s="143">
        <v>350</v>
      </c>
    </row>
    <row r="17" spans="1:5" s="140" customFormat="1" ht="24" customHeight="1" outlineLevel="1" thickBot="1">
      <c r="A17" s="1578"/>
      <c r="B17" s="287"/>
      <c r="C17" s="513" t="s">
        <v>60</v>
      </c>
      <c r="D17" s="512" t="s">
        <v>174</v>
      </c>
      <c r="E17" s="294">
        <v>400</v>
      </c>
    </row>
    <row r="18" spans="1:5" s="140" customFormat="1" ht="30" customHeight="1" outlineLevel="1" thickBot="1">
      <c r="A18" s="1580" t="s">
        <v>8</v>
      </c>
      <c r="B18" s="1581"/>
      <c r="C18" s="1581"/>
      <c r="D18" s="1581"/>
      <c r="E18" s="1582"/>
    </row>
    <row r="19" spans="1:5" s="140" customFormat="1" ht="21" customHeight="1" outlineLevel="1">
      <c r="A19" s="458" t="s">
        <v>1296</v>
      </c>
      <c r="B19" s="1583" t="s">
        <v>331</v>
      </c>
      <c r="C19" s="1584"/>
      <c r="D19" s="459" t="s">
        <v>166</v>
      </c>
      <c r="E19" s="460">
        <v>800</v>
      </c>
    </row>
    <row r="20" spans="1:5" s="140" customFormat="1" ht="21" customHeight="1" outlineLevel="1">
      <c r="A20" s="151" t="s">
        <v>1119</v>
      </c>
      <c r="B20" s="1585" t="s">
        <v>292</v>
      </c>
      <c r="C20" s="1586"/>
      <c r="D20" s="511" t="s">
        <v>166</v>
      </c>
      <c r="E20" s="143">
        <v>400</v>
      </c>
    </row>
    <row r="21" spans="1:5" s="140" customFormat="1" ht="21" customHeight="1" outlineLevel="1">
      <c r="A21" s="458" t="s">
        <v>535</v>
      </c>
      <c r="B21" s="1585" t="s">
        <v>168</v>
      </c>
      <c r="C21" s="1586"/>
      <c r="D21" s="511" t="s">
        <v>166</v>
      </c>
      <c r="E21" s="143">
        <v>400</v>
      </c>
    </row>
    <row r="22" spans="1:5" s="140" customFormat="1" ht="21" customHeight="1" outlineLevel="1">
      <c r="A22" s="151" t="s">
        <v>25</v>
      </c>
      <c r="B22" s="1585" t="s">
        <v>167</v>
      </c>
      <c r="C22" s="1586"/>
      <c r="D22" s="511" t="s">
        <v>166</v>
      </c>
      <c r="E22" s="143">
        <v>550</v>
      </c>
    </row>
    <row r="23" spans="1:5" s="140" customFormat="1" ht="21" customHeight="1" outlineLevel="1">
      <c r="A23" s="458" t="s">
        <v>26</v>
      </c>
      <c r="B23" s="1585" t="s">
        <v>374</v>
      </c>
      <c r="C23" s="1586"/>
      <c r="D23" s="510" t="s">
        <v>220</v>
      </c>
      <c r="E23" s="143">
        <v>450</v>
      </c>
    </row>
    <row r="24" spans="1:5" s="140" customFormat="1" ht="21" customHeight="1" outlineLevel="1">
      <c r="A24" s="151" t="s">
        <v>27</v>
      </c>
      <c r="B24" s="1585" t="s">
        <v>375</v>
      </c>
      <c r="C24" s="1586"/>
      <c r="D24" s="510" t="s">
        <v>220</v>
      </c>
      <c r="E24" s="143">
        <v>400</v>
      </c>
    </row>
    <row r="25" spans="1:5" s="140" customFormat="1" ht="88.5" customHeight="1" outlineLevel="1">
      <c r="A25" s="458" t="s">
        <v>28</v>
      </c>
      <c r="B25" s="1585" t="s">
        <v>586</v>
      </c>
      <c r="C25" s="1586"/>
      <c r="D25" s="510" t="s">
        <v>220</v>
      </c>
      <c r="E25" s="143">
        <v>400</v>
      </c>
    </row>
    <row r="26" spans="1:5" s="140" customFormat="1" ht="30.75" customHeight="1" outlineLevel="1" thickBot="1">
      <c r="A26" s="151" t="s">
        <v>29</v>
      </c>
      <c r="B26" s="1589" t="s">
        <v>534</v>
      </c>
      <c r="C26" s="1590"/>
      <c r="D26" s="512" t="s">
        <v>174</v>
      </c>
      <c r="E26" s="294">
        <v>950</v>
      </c>
    </row>
    <row r="27" spans="1:5" s="140" customFormat="1" ht="29.25" customHeight="1" outlineLevel="1" thickBot="1">
      <c r="A27" s="1596" t="s">
        <v>11</v>
      </c>
      <c r="B27" s="1597"/>
      <c r="C27" s="1597"/>
      <c r="D27" s="1597"/>
      <c r="E27" s="1598"/>
    </row>
    <row r="28" spans="1:5" s="140" customFormat="1" ht="29.25" customHeight="1" outlineLevel="1">
      <c r="A28" s="210">
        <v>12</v>
      </c>
      <c r="B28" s="1599" t="s">
        <v>1218</v>
      </c>
      <c r="C28" s="1600"/>
      <c r="D28" s="141" t="s">
        <v>244</v>
      </c>
      <c r="E28" s="142">
        <v>400</v>
      </c>
    </row>
    <row r="29" spans="1:5" s="140" customFormat="1" ht="30" customHeight="1" outlineLevel="1">
      <c r="A29" s="148">
        <v>13</v>
      </c>
      <c r="B29" s="1587" t="s">
        <v>23</v>
      </c>
      <c r="C29" s="1588"/>
      <c r="D29" s="658" t="s">
        <v>172</v>
      </c>
      <c r="E29" s="143">
        <v>100</v>
      </c>
    </row>
    <row r="30" spans="1:5" s="140" customFormat="1" ht="24.75" customHeight="1" outlineLevel="1">
      <c r="A30" s="1601">
        <v>14</v>
      </c>
      <c r="B30" s="1587" t="s">
        <v>173</v>
      </c>
      <c r="C30" s="1588"/>
      <c r="D30" s="658" t="s">
        <v>174</v>
      </c>
      <c r="E30" s="143">
        <v>250</v>
      </c>
    </row>
    <row r="31" spans="1:5" s="140" customFormat="1" ht="21" customHeight="1" outlineLevel="1">
      <c r="A31" s="1601"/>
      <c r="B31" s="1587"/>
      <c r="C31" s="1588"/>
      <c r="D31" s="293" t="s">
        <v>175</v>
      </c>
      <c r="E31" s="143">
        <v>380</v>
      </c>
    </row>
    <row r="32" spans="1:5" s="140" customFormat="1" ht="24" customHeight="1" outlineLevel="1">
      <c r="A32" s="148">
        <v>15</v>
      </c>
      <c r="B32" s="1587" t="s">
        <v>20</v>
      </c>
      <c r="C32" s="1588"/>
      <c r="D32" s="658" t="s">
        <v>280</v>
      </c>
      <c r="E32" s="143">
        <v>400</v>
      </c>
    </row>
    <row r="33" spans="1:5" s="140" customFormat="1" ht="24.75" customHeight="1" outlineLevel="1" thickBot="1">
      <c r="A33" s="149">
        <v>16</v>
      </c>
      <c r="B33" s="1591" t="s">
        <v>421</v>
      </c>
      <c r="C33" s="1592"/>
      <c r="D33" s="295" t="s">
        <v>166</v>
      </c>
      <c r="E33" s="294">
        <v>180</v>
      </c>
    </row>
    <row r="34" spans="1:5" s="140" customFormat="1" ht="27.75" customHeight="1" outlineLevel="1" thickBot="1">
      <c r="A34" s="1593" t="s">
        <v>1298</v>
      </c>
      <c r="B34" s="1551"/>
      <c r="C34" s="1551"/>
      <c r="D34" s="1551"/>
      <c r="E34" s="1552"/>
    </row>
    <row r="35" spans="1:5" s="140" customFormat="1" ht="21" customHeight="1" outlineLevel="1">
      <c r="A35" s="141">
        <v>17</v>
      </c>
      <c r="B35" s="1594" t="s">
        <v>21</v>
      </c>
      <c r="C35" s="1595"/>
      <c r="D35" s="141" t="s">
        <v>245</v>
      </c>
      <c r="E35" s="142">
        <v>2700</v>
      </c>
    </row>
    <row r="36" spans="1:5" s="140" customFormat="1" ht="21" customHeight="1" outlineLevel="1">
      <c r="A36" s="511">
        <f aca="true" t="shared" si="0" ref="A36:A44">A35+1</f>
        <v>18</v>
      </c>
      <c r="B36" s="1585" t="s">
        <v>30</v>
      </c>
      <c r="C36" s="1586"/>
      <c r="D36" s="704" t="s">
        <v>166</v>
      </c>
      <c r="E36" s="143" t="s">
        <v>1419</v>
      </c>
    </row>
    <row r="37" spans="1:5" s="140" customFormat="1" ht="21" customHeight="1" outlineLevel="1">
      <c r="A37" s="511">
        <f t="shared" si="0"/>
        <v>19</v>
      </c>
      <c r="B37" s="1585" t="s">
        <v>31</v>
      </c>
      <c r="C37" s="1586"/>
      <c r="D37" s="704" t="s">
        <v>174</v>
      </c>
      <c r="E37" s="143">
        <v>700</v>
      </c>
    </row>
    <row r="38" spans="1:5" s="140" customFormat="1" ht="21" customHeight="1" outlineLevel="1">
      <c r="A38" s="511">
        <f t="shared" si="0"/>
        <v>20</v>
      </c>
      <c r="B38" s="1585" t="s">
        <v>32</v>
      </c>
      <c r="C38" s="1586"/>
      <c r="D38" s="706" t="s">
        <v>166</v>
      </c>
      <c r="E38" s="143">
        <v>700</v>
      </c>
    </row>
    <row r="39" spans="1:5" s="140" customFormat="1" ht="21" customHeight="1" outlineLevel="1">
      <c r="A39" s="511">
        <f t="shared" si="0"/>
        <v>21</v>
      </c>
      <c r="B39" s="1478" t="s">
        <v>33</v>
      </c>
      <c r="C39" s="1445"/>
      <c r="D39" s="704" t="s">
        <v>172</v>
      </c>
      <c r="E39" s="143">
        <v>1500</v>
      </c>
    </row>
    <row r="40" spans="1:5" s="140" customFormat="1" ht="21" customHeight="1" outlineLevel="1">
      <c r="A40" s="511">
        <f t="shared" si="0"/>
        <v>22</v>
      </c>
      <c r="B40" s="1585" t="s">
        <v>34</v>
      </c>
      <c r="C40" s="1586"/>
      <c r="D40" s="706" t="s">
        <v>220</v>
      </c>
      <c r="E40" s="143" t="s">
        <v>1344</v>
      </c>
    </row>
    <row r="41" spans="1:5" s="140" customFormat="1" ht="21" customHeight="1" outlineLevel="1">
      <c r="A41" s="511">
        <f t="shared" si="0"/>
        <v>23</v>
      </c>
      <c r="B41" s="1585" t="s">
        <v>35</v>
      </c>
      <c r="C41" s="1586"/>
      <c r="D41" s="706" t="s">
        <v>174</v>
      </c>
      <c r="E41" s="143" t="s">
        <v>1420</v>
      </c>
    </row>
    <row r="42" spans="1:5" s="140" customFormat="1" ht="21" customHeight="1" outlineLevel="1">
      <c r="A42" s="511">
        <f t="shared" si="0"/>
        <v>24</v>
      </c>
      <c r="B42" s="1585" t="s">
        <v>36</v>
      </c>
      <c r="C42" s="1586"/>
      <c r="D42" s="704" t="s">
        <v>166</v>
      </c>
      <c r="E42" s="143">
        <v>400</v>
      </c>
    </row>
    <row r="43" spans="1:5" s="140" customFormat="1" ht="21" customHeight="1" outlineLevel="1">
      <c r="A43" s="511">
        <f t="shared" si="0"/>
        <v>25</v>
      </c>
      <c r="B43" s="1478" t="s">
        <v>75</v>
      </c>
      <c r="C43" s="1445"/>
      <c r="D43" s="703" t="s">
        <v>166</v>
      </c>
      <c r="E43" s="143" t="s">
        <v>258</v>
      </c>
    </row>
    <row r="44" spans="1:5" s="140" customFormat="1" ht="42" customHeight="1" outlineLevel="1" thickBot="1">
      <c r="A44" s="512">
        <f t="shared" si="0"/>
        <v>26</v>
      </c>
      <c r="B44" s="1604" t="s">
        <v>76</v>
      </c>
      <c r="C44" s="1377"/>
      <c r="D44" s="707" t="s">
        <v>175</v>
      </c>
      <c r="E44" s="294" t="s">
        <v>258</v>
      </c>
    </row>
    <row r="45" spans="1:5" s="140" customFormat="1" ht="27.75" customHeight="1" outlineLevel="1" thickBot="1">
      <c r="A45" s="1034" t="s">
        <v>1299</v>
      </c>
      <c r="B45" s="1364"/>
      <c r="C45" s="1364"/>
      <c r="D45" s="1364"/>
      <c r="E45" s="1364"/>
    </row>
    <row r="46" spans="1:5" s="140" customFormat="1" ht="30.75" customHeight="1" outlineLevel="1" thickBot="1">
      <c r="A46" s="1605" t="s">
        <v>577</v>
      </c>
      <c r="B46" s="1606"/>
      <c r="C46" s="1606"/>
      <c r="D46" s="1606"/>
      <c r="E46" s="1607"/>
    </row>
    <row r="47" spans="1:5" s="140" customFormat="1" ht="27.75" customHeight="1" outlineLevel="1" thickBot="1">
      <c r="A47" s="147">
        <v>27</v>
      </c>
      <c r="B47" s="1608" t="s">
        <v>576</v>
      </c>
      <c r="C47" s="1364"/>
      <c r="D47" s="296" t="s">
        <v>209</v>
      </c>
      <c r="E47" s="297">
        <v>4000</v>
      </c>
    </row>
    <row r="48" spans="1:5" s="140" customFormat="1" ht="34.5" customHeight="1" outlineLevel="1" thickBot="1">
      <c r="A48" s="1609" t="s">
        <v>9</v>
      </c>
      <c r="B48" s="1610"/>
      <c r="C48" s="1610"/>
      <c r="D48" s="1610"/>
      <c r="E48" s="1610"/>
    </row>
    <row r="49" spans="1:5" s="140" customFormat="1" ht="26.25" customHeight="1">
      <c r="A49" s="190">
        <v>28</v>
      </c>
      <c r="B49" s="1611" t="s">
        <v>15</v>
      </c>
      <c r="C49" s="1600"/>
      <c r="D49" s="705" t="s">
        <v>6</v>
      </c>
      <c r="E49" s="142">
        <v>600</v>
      </c>
    </row>
    <row r="50" spans="1:5" s="140" customFormat="1" ht="26.25" customHeight="1">
      <c r="A50" s="208">
        <v>29</v>
      </c>
      <c r="B50" s="1587" t="s">
        <v>12</v>
      </c>
      <c r="C50" s="1588"/>
      <c r="D50" s="658" t="s">
        <v>6</v>
      </c>
      <c r="E50" s="143">
        <v>600</v>
      </c>
    </row>
    <row r="51" spans="1:5" s="140" customFormat="1" ht="26.25" customHeight="1">
      <c r="A51" s="208">
        <v>30</v>
      </c>
      <c r="B51" s="1587" t="s">
        <v>14</v>
      </c>
      <c r="C51" s="1588"/>
      <c r="D51" s="658" t="s">
        <v>6</v>
      </c>
      <c r="E51" s="143">
        <v>1200</v>
      </c>
    </row>
    <row r="52" spans="1:5" s="140" customFormat="1" ht="23.25" customHeight="1" outlineLevel="1" thickBot="1">
      <c r="A52" s="209">
        <v>31</v>
      </c>
      <c r="B52" s="1602" t="s">
        <v>1244</v>
      </c>
      <c r="C52" s="1603"/>
      <c r="D52" s="707"/>
      <c r="E52" s="528" t="s">
        <v>1243</v>
      </c>
    </row>
    <row r="54" spans="1:5" ht="41.25" customHeight="1">
      <c r="A54" s="452" t="s">
        <v>1143</v>
      </c>
      <c r="B54" s="1422" t="s">
        <v>1297</v>
      </c>
      <c r="C54" s="1422"/>
      <c r="D54" s="1422"/>
      <c r="E54" s="1422"/>
    </row>
    <row r="56" spans="1:5" ht="20.25">
      <c r="A56" s="1514" t="s">
        <v>1464</v>
      </c>
      <c r="B56" s="1515"/>
      <c r="C56" s="1515"/>
      <c r="D56" s="1515"/>
      <c r="E56" s="1516"/>
    </row>
  </sheetData>
  <sheetProtection/>
  <mergeCells count="50">
    <mergeCell ref="B50:C50"/>
    <mergeCell ref="B51:C51"/>
    <mergeCell ref="B52:C52"/>
    <mergeCell ref="B54:E54"/>
    <mergeCell ref="B44:C44"/>
    <mergeCell ref="A45:E45"/>
    <mergeCell ref="A46:E46"/>
    <mergeCell ref="B47:C47"/>
    <mergeCell ref="A48:E48"/>
    <mergeCell ref="B49:C49"/>
    <mergeCell ref="B38:C38"/>
    <mergeCell ref="B39:C39"/>
    <mergeCell ref="B40:C40"/>
    <mergeCell ref="B41:C41"/>
    <mergeCell ref="B42:C42"/>
    <mergeCell ref="B43:C43"/>
    <mergeCell ref="B33:C33"/>
    <mergeCell ref="A34:E34"/>
    <mergeCell ref="B35:C35"/>
    <mergeCell ref="B36:C36"/>
    <mergeCell ref="B37:C37"/>
    <mergeCell ref="A27:E27"/>
    <mergeCell ref="B28:C28"/>
    <mergeCell ref="B29:C29"/>
    <mergeCell ref="A30:A31"/>
    <mergeCell ref="B30:C31"/>
    <mergeCell ref="B20:C20"/>
    <mergeCell ref="B32:C32"/>
    <mergeCell ref="B21:C21"/>
    <mergeCell ref="B22:C22"/>
    <mergeCell ref="B23:C23"/>
    <mergeCell ref="B24:C24"/>
    <mergeCell ref="B25:C25"/>
    <mergeCell ref="B26:C26"/>
    <mergeCell ref="B11:C11"/>
    <mergeCell ref="B14:C14"/>
    <mergeCell ref="A15:A17"/>
    <mergeCell ref="B15:C15"/>
    <mergeCell ref="A18:E18"/>
    <mergeCell ref="B19:C19"/>
    <mergeCell ref="A56:E56"/>
    <mergeCell ref="A2:E2"/>
    <mergeCell ref="A3:E3"/>
    <mergeCell ref="A4:E4"/>
    <mergeCell ref="A7:A8"/>
    <mergeCell ref="B7:C8"/>
    <mergeCell ref="D7:D8"/>
    <mergeCell ref="B9:C9"/>
    <mergeCell ref="A10:E10"/>
    <mergeCell ref="A11:A13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875" style="127" customWidth="1"/>
    <col min="7" max="15" width="9.125" style="3" customWidth="1"/>
    <col min="16" max="16" width="45.875" style="3" customWidth="1"/>
    <col min="17" max="16384" width="9.125" style="3" customWidth="1"/>
  </cols>
  <sheetData>
    <row r="1" spans="5:6" ht="18">
      <c r="E1" s="1275"/>
      <c r="F1" s="1275"/>
    </row>
    <row r="2" spans="1:6" s="4" customFormat="1" ht="18" outlineLevel="1">
      <c r="A2" s="1276" t="s">
        <v>140</v>
      </c>
      <c r="B2" s="1277"/>
      <c r="C2" s="1277"/>
      <c r="D2" s="1277"/>
      <c r="E2" s="1277"/>
      <c r="F2" s="1277"/>
    </row>
    <row r="3" spans="1:6" s="4" customFormat="1" ht="18" outlineLevel="1">
      <c r="A3" s="1278" t="s">
        <v>1141</v>
      </c>
      <c r="B3" s="1279"/>
      <c r="C3" s="1279"/>
      <c r="D3" s="1279"/>
      <c r="E3" s="1279"/>
      <c r="F3" s="1279"/>
    </row>
    <row r="4" spans="1:6" s="4" customFormat="1" ht="18" outlineLevel="1">
      <c r="A4" s="1427" t="s">
        <v>1281</v>
      </c>
      <c r="B4" s="1427"/>
      <c r="C4" s="1427"/>
      <c r="D4" s="1427"/>
      <c r="E4" s="1427"/>
      <c r="F4" s="1427"/>
    </row>
    <row r="5" spans="1:6" s="4" customFormat="1" ht="18" outlineLevel="1">
      <c r="A5" s="1281"/>
      <c r="B5" s="1273"/>
      <c r="C5" s="1273"/>
      <c r="D5" s="1273"/>
      <c r="E5" s="1273"/>
      <c r="F5" s="127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 thickBot="1">
      <c r="A7" s="502" t="s">
        <v>141</v>
      </c>
      <c r="B7" s="1282" t="s">
        <v>161</v>
      </c>
      <c r="C7" s="856"/>
      <c r="D7" s="856"/>
      <c r="E7" s="502" t="s">
        <v>142</v>
      </c>
      <c r="F7" s="7" t="s">
        <v>1098</v>
      </c>
    </row>
    <row r="8" spans="1:6" ht="18.75" thickBot="1">
      <c r="A8" s="8">
        <v>1</v>
      </c>
      <c r="B8" s="1268">
        <v>2</v>
      </c>
      <c r="C8" s="1268"/>
      <c r="D8" s="1268"/>
      <c r="E8" s="7">
        <v>3</v>
      </c>
      <c r="F8" s="7">
        <v>4</v>
      </c>
    </row>
    <row r="9" spans="1:16" s="165" customFormat="1" ht="27.75" customHeight="1" outlineLevel="1" thickBot="1">
      <c r="A9" s="1239" t="s">
        <v>1115</v>
      </c>
      <c r="B9" s="1240"/>
      <c r="C9" s="1240"/>
      <c r="D9" s="1240"/>
      <c r="E9" s="1240"/>
      <c r="F9" s="1241"/>
      <c r="P9" s="514"/>
    </row>
    <row r="10" spans="1:16" s="165" customFormat="1" ht="20.25" outlineLevel="1">
      <c r="A10" s="1242">
        <v>1</v>
      </c>
      <c r="B10" s="1245" t="s">
        <v>389</v>
      </c>
      <c r="C10" s="1246"/>
      <c r="D10" s="1247"/>
      <c r="E10" s="12"/>
      <c r="F10" s="503"/>
      <c r="P10" s="1616"/>
    </row>
    <row r="11" spans="1:16" s="165" customFormat="1" ht="24" customHeight="1" outlineLevel="1">
      <c r="A11" s="1243"/>
      <c r="B11" s="168"/>
      <c r="C11" s="167" t="s">
        <v>217</v>
      </c>
      <c r="D11" s="299"/>
      <c r="E11" s="18" t="s">
        <v>218</v>
      </c>
      <c r="F11" s="134">
        <v>16300</v>
      </c>
      <c r="P11" s="1616"/>
    </row>
    <row r="12" spans="1:16" s="165" customFormat="1" ht="21" outlineLevel="1" thickBot="1">
      <c r="A12" s="1244"/>
      <c r="B12" s="171"/>
      <c r="C12" s="37" t="s">
        <v>361</v>
      </c>
      <c r="D12" s="31"/>
      <c r="E12" s="18" t="s">
        <v>216</v>
      </c>
      <c r="F12" s="134">
        <v>310</v>
      </c>
      <c r="P12" s="1616"/>
    </row>
    <row r="13" spans="1:6" s="9" customFormat="1" ht="18.75" thickBot="1">
      <c r="A13" s="871" t="s">
        <v>137</v>
      </c>
      <c r="B13" s="1125"/>
      <c r="C13" s="1125"/>
      <c r="D13" s="1125"/>
      <c r="E13" s="1125"/>
      <c r="F13" s="1126"/>
    </row>
    <row r="14" spans="1:16" s="9" customFormat="1" ht="18.75" thickBot="1">
      <c r="A14" s="871" t="s">
        <v>324</v>
      </c>
      <c r="B14" s="872"/>
      <c r="C14" s="872"/>
      <c r="D14" s="872"/>
      <c r="E14" s="872"/>
      <c r="F14" s="873"/>
      <c r="P14" s="1613"/>
    </row>
    <row r="15" spans="1:16" s="9" customFormat="1" ht="36.75" outlineLevel="1" thickBot="1">
      <c r="A15" s="461">
        <v>1</v>
      </c>
      <c r="B15" s="1614" t="s">
        <v>293</v>
      </c>
      <c r="C15" s="1615"/>
      <c r="D15" s="1615"/>
      <c r="E15" s="470" t="s">
        <v>261</v>
      </c>
      <c r="F15" s="470">
        <v>1020</v>
      </c>
      <c r="P15" s="1613"/>
    </row>
    <row r="16" spans="1:16" s="9" customFormat="1" ht="18.75" outlineLevel="1" thickBot="1">
      <c r="A16" s="1153" t="s">
        <v>325</v>
      </c>
      <c r="B16" s="1097"/>
      <c r="C16" s="1097"/>
      <c r="D16" s="1097"/>
      <c r="E16" s="1097"/>
      <c r="F16" s="1155"/>
      <c r="P16" s="274"/>
    </row>
    <row r="17" spans="1:6" s="9" customFormat="1" ht="46.5" customHeight="1" outlineLevel="1" thickBot="1">
      <c r="A17" s="427">
        <v>1</v>
      </c>
      <c r="B17" s="1139" t="s">
        <v>1117</v>
      </c>
      <c r="C17" s="1140"/>
      <c r="D17" s="1141"/>
      <c r="E17" s="428" t="s">
        <v>146</v>
      </c>
      <c r="F17" s="430" t="s">
        <v>1282</v>
      </c>
    </row>
    <row r="18" spans="1:16" s="1" customFormat="1" ht="39" customHeight="1" outlineLevel="1" thickBot="1">
      <c r="A18" s="1089" t="s">
        <v>1118</v>
      </c>
      <c r="B18" s="1090"/>
      <c r="C18" s="1090"/>
      <c r="D18" s="1090"/>
      <c r="E18" s="1090"/>
      <c r="F18" s="1091"/>
      <c r="P18" s="9"/>
    </row>
    <row r="19" spans="1:16" s="1" customFormat="1" ht="26.25" customHeight="1" outlineLevel="1" thickBot="1">
      <c r="A19" s="1045" t="s">
        <v>1129</v>
      </c>
      <c r="B19" s="1617"/>
      <c r="C19" s="1617"/>
      <c r="D19" s="1617"/>
      <c r="E19" s="1617"/>
      <c r="F19" s="1618"/>
      <c r="P19" s="9"/>
    </row>
    <row r="20" spans="1:6" s="9" customFormat="1" ht="18.75" outlineLevel="1" thickBot="1">
      <c r="A20" s="1021">
        <v>1</v>
      </c>
      <c r="B20" s="1064" t="s">
        <v>384</v>
      </c>
      <c r="C20" s="811"/>
      <c r="D20" s="1178"/>
      <c r="E20" s="45"/>
      <c r="F20" s="328"/>
    </row>
    <row r="21" spans="1:6" s="9" customFormat="1" ht="18" outlineLevel="1">
      <c r="A21" s="1006"/>
      <c r="B21" s="957"/>
      <c r="C21" s="1184" t="s">
        <v>252</v>
      </c>
      <c r="D21" s="69" t="s">
        <v>120</v>
      </c>
      <c r="E21" s="70" t="s">
        <v>146</v>
      </c>
      <c r="F21" s="12">
        <v>3050</v>
      </c>
    </row>
    <row r="22" spans="1:6" s="9" customFormat="1" ht="18" outlineLevel="1">
      <c r="A22" s="1006"/>
      <c r="B22" s="849"/>
      <c r="C22" s="1174"/>
      <c r="D22" s="72" t="s">
        <v>276</v>
      </c>
      <c r="E22" s="73" t="s">
        <v>146</v>
      </c>
      <c r="F22" s="18">
        <v>5085</v>
      </c>
    </row>
    <row r="23" spans="1:6" s="9" customFormat="1" ht="18" outlineLevel="1">
      <c r="A23" s="1006"/>
      <c r="B23" s="849"/>
      <c r="C23" s="1174" t="s">
        <v>414</v>
      </c>
      <c r="D23" s="72" t="s">
        <v>253</v>
      </c>
      <c r="E23" s="75" t="s">
        <v>146</v>
      </c>
      <c r="F23" s="18">
        <v>3050</v>
      </c>
    </row>
    <row r="24" spans="1:6" s="9" customFormat="1" ht="18" outlineLevel="1">
      <c r="A24" s="1006"/>
      <c r="B24" s="849"/>
      <c r="C24" s="1174"/>
      <c r="D24" s="72" t="s">
        <v>254</v>
      </c>
      <c r="E24" s="75" t="s">
        <v>146</v>
      </c>
      <c r="F24" s="18">
        <v>6610</v>
      </c>
    </row>
    <row r="25" spans="1:6" s="9" customFormat="1" ht="18" outlineLevel="1">
      <c r="A25" s="1006"/>
      <c r="B25" s="849"/>
      <c r="C25" s="1174"/>
      <c r="D25" s="72" t="s">
        <v>255</v>
      </c>
      <c r="E25" s="75" t="s">
        <v>146</v>
      </c>
      <c r="F25" s="18">
        <v>5085</v>
      </c>
    </row>
    <row r="26" spans="1:6" s="9" customFormat="1" ht="18" outlineLevel="1">
      <c r="A26" s="1006"/>
      <c r="B26" s="849"/>
      <c r="C26" s="1174" t="s">
        <v>415</v>
      </c>
      <c r="D26" s="72" t="s">
        <v>256</v>
      </c>
      <c r="E26" s="75" t="s">
        <v>146</v>
      </c>
      <c r="F26" s="18">
        <v>3050</v>
      </c>
    </row>
    <row r="27" spans="1:6" s="9" customFormat="1" ht="18" outlineLevel="1">
      <c r="A27" s="1006"/>
      <c r="B27" s="849"/>
      <c r="C27" s="1174"/>
      <c r="D27" s="72" t="s">
        <v>257</v>
      </c>
      <c r="E27" s="75" t="s">
        <v>146</v>
      </c>
      <c r="F27" s="18">
        <v>6610</v>
      </c>
    </row>
    <row r="28" spans="1:6" s="9" customFormat="1" ht="18" outlineLevel="1">
      <c r="A28" s="1006"/>
      <c r="B28" s="849"/>
      <c r="C28" s="1174"/>
      <c r="D28" s="72" t="s">
        <v>255</v>
      </c>
      <c r="E28" s="75" t="s">
        <v>146</v>
      </c>
      <c r="F28" s="18">
        <v>5085</v>
      </c>
    </row>
    <row r="29" spans="1:6" s="9" customFormat="1" ht="18" outlineLevel="1">
      <c r="A29" s="1006"/>
      <c r="B29" s="849"/>
      <c r="C29" s="1174" t="s">
        <v>264</v>
      </c>
      <c r="D29" s="72" t="s">
        <v>253</v>
      </c>
      <c r="E29" s="75" t="s">
        <v>146</v>
      </c>
      <c r="F29" s="18">
        <v>3050</v>
      </c>
    </row>
    <row r="30" spans="1:6" s="9" customFormat="1" ht="18.75" outlineLevel="1" thickBot="1">
      <c r="A30" s="1007"/>
      <c r="B30" s="1175"/>
      <c r="C30" s="1176"/>
      <c r="D30" s="77" t="s">
        <v>266</v>
      </c>
      <c r="E30" s="78" t="s">
        <v>146</v>
      </c>
      <c r="F30" s="80">
        <v>6610</v>
      </c>
    </row>
    <row r="31" spans="1:16" s="9" customFormat="1" ht="22.5" customHeight="1" outlineLevel="1" thickBot="1">
      <c r="A31" s="871" t="s">
        <v>426</v>
      </c>
      <c r="B31" s="872"/>
      <c r="C31" s="872"/>
      <c r="D31" s="872"/>
      <c r="E31" s="872"/>
      <c r="F31" s="873"/>
      <c r="P31" s="1619"/>
    </row>
    <row r="32" spans="1:16" s="9" customFormat="1" ht="23.25" customHeight="1" outlineLevel="1" thickBot="1">
      <c r="A32" s="1045" t="s">
        <v>499</v>
      </c>
      <c r="B32" s="1046"/>
      <c r="C32" s="1046"/>
      <c r="D32" s="1046"/>
      <c r="E32" s="1046"/>
      <c r="F32" s="1047"/>
      <c r="P32" s="1619"/>
    </row>
    <row r="33" spans="1:16" s="9" customFormat="1" ht="19.5" customHeight="1" outlineLevel="1">
      <c r="A33" s="1021">
        <v>1</v>
      </c>
      <c r="B33" s="1022" t="s">
        <v>1212</v>
      </c>
      <c r="C33" s="1023"/>
      <c r="D33" s="1024"/>
      <c r="E33" s="12" t="s">
        <v>146</v>
      </c>
      <c r="F33" s="12">
        <v>5085</v>
      </c>
      <c r="P33" s="1619"/>
    </row>
    <row r="34" spans="1:16" s="9" customFormat="1" ht="19.5" customHeight="1" outlineLevel="1">
      <c r="A34" s="1003"/>
      <c r="B34" s="1025"/>
      <c r="C34" s="967"/>
      <c r="D34" s="1026"/>
      <c r="E34" s="38" t="s">
        <v>1215</v>
      </c>
      <c r="F34" s="38">
        <v>30510</v>
      </c>
      <c r="P34" s="1619"/>
    </row>
    <row r="35" spans="1:16" s="249" customFormat="1" ht="18" outlineLevel="1">
      <c r="A35" s="1006">
        <f>A33+1</f>
        <v>2</v>
      </c>
      <c r="B35" s="1027" t="s">
        <v>84</v>
      </c>
      <c r="C35" s="965"/>
      <c r="D35" s="1028"/>
      <c r="E35" s="38" t="s">
        <v>146</v>
      </c>
      <c r="F35" s="25">
        <v>1525</v>
      </c>
      <c r="P35" s="1619"/>
    </row>
    <row r="36" spans="1:16" s="249" customFormat="1" ht="18" outlineLevel="1">
      <c r="A36" s="1003"/>
      <c r="B36" s="1025"/>
      <c r="C36" s="967"/>
      <c r="D36" s="1026"/>
      <c r="E36" s="38" t="s">
        <v>239</v>
      </c>
      <c r="F36" s="25">
        <v>9155</v>
      </c>
      <c r="P36" s="1619"/>
    </row>
    <row r="37" spans="1:16" s="9" customFormat="1" ht="18" outlineLevel="1">
      <c r="A37" s="1002">
        <f>A35+1</f>
        <v>3</v>
      </c>
      <c r="B37" s="1027" t="s">
        <v>85</v>
      </c>
      <c r="C37" s="965"/>
      <c r="D37" s="1028"/>
      <c r="E37" s="38" t="s">
        <v>146</v>
      </c>
      <c r="F37" s="18">
        <v>460</v>
      </c>
      <c r="P37" s="1619"/>
    </row>
    <row r="38" spans="1:16" s="9" customFormat="1" ht="18" outlineLevel="1">
      <c r="A38" s="1003"/>
      <c r="B38" s="1025"/>
      <c r="C38" s="967"/>
      <c r="D38" s="1026"/>
      <c r="E38" s="38" t="s">
        <v>239</v>
      </c>
      <c r="F38" s="18">
        <v>3050</v>
      </c>
      <c r="P38" s="1619"/>
    </row>
    <row r="39" spans="1:16" s="9" customFormat="1" ht="18" outlineLevel="1">
      <c r="A39" s="1002">
        <f>A37+1</f>
        <v>4</v>
      </c>
      <c r="B39" s="1027" t="s">
        <v>86</v>
      </c>
      <c r="C39" s="965"/>
      <c r="D39" s="1028"/>
      <c r="E39" s="38" t="s">
        <v>146</v>
      </c>
      <c r="F39" s="18">
        <v>450</v>
      </c>
      <c r="P39" s="1619"/>
    </row>
    <row r="40" spans="1:16" s="9" customFormat="1" ht="18" outlineLevel="1">
      <c r="A40" s="1003"/>
      <c r="B40" s="1025"/>
      <c r="C40" s="967"/>
      <c r="D40" s="1026"/>
      <c r="E40" s="38" t="s">
        <v>239</v>
      </c>
      <c r="F40" s="18">
        <v>3050</v>
      </c>
      <c r="P40" s="1619"/>
    </row>
    <row r="41" spans="1:16" s="9" customFormat="1" ht="18" outlineLevel="1">
      <c r="A41" s="1002">
        <f>A39+1</f>
        <v>5</v>
      </c>
      <c r="B41" s="1027" t="s">
        <v>87</v>
      </c>
      <c r="C41" s="965"/>
      <c r="D41" s="1028"/>
      <c r="E41" s="38" t="s">
        <v>146</v>
      </c>
      <c r="F41" s="18">
        <v>460</v>
      </c>
      <c r="P41" s="1619"/>
    </row>
    <row r="42" spans="1:16" s="9" customFormat="1" ht="18" outlineLevel="1">
      <c r="A42" s="1003"/>
      <c r="B42" s="1025"/>
      <c r="C42" s="967"/>
      <c r="D42" s="1026"/>
      <c r="E42" s="38" t="s">
        <v>239</v>
      </c>
      <c r="F42" s="18">
        <v>3050</v>
      </c>
      <c r="P42" s="1619"/>
    </row>
    <row r="43" spans="1:16" s="9" customFormat="1" ht="18" outlineLevel="1">
      <c r="A43" s="1002">
        <f>A41+1</f>
        <v>6</v>
      </c>
      <c r="B43" s="1027" t="s">
        <v>88</v>
      </c>
      <c r="C43" s="965"/>
      <c r="D43" s="1028"/>
      <c r="E43" s="38" t="s">
        <v>146</v>
      </c>
      <c r="F43" s="18">
        <v>460</v>
      </c>
      <c r="P43" s="1619"/>
    </row>
    <row r="44" spans="1:16" s="9" customFormat="1" ht="18" outlineLevel="1">
      <c r="A44" s="1003"/>
      <c r="B44" s="1025"/>
      <c r="C44" s="967"/>
      <c r="D44" s="1026"/>
      <c r="E44" s="38" t="s">
        <v>239</v>
      </c>
      <c r="F44" s="18">
        <v>3050</v>
      </c>
      <c r="P44" s="1619"/>
    </row>
    <row r="45" spans="1:16" s="9" customFormat="1" ht="18" outlineLevel="1">
      <c r="A45" s="1002">
        <f>A43+1</f>
        <v>7</v>
      </c>
      <c r="B45" s="1027" t="s">
        <v>89</v>
      </c>
      <c r="C45" s="965"/>
      <c r="D45" s="1028"/>
      <c r="E45" s="38" t="s">
        <v>146</v>
      </c>
      <c r="F45" s="18">
        <v>915</v>
      </c>
      <c r="P45" s="1619"/>
    </row>
    <row r="46" spans="1:16" s="9" customFormat="1" ht="18" outlineLevel="1">
      <c r="A46" s="1003"/>
      <c r="B46" s="1025"/>
      <c r="C46" s="967"/>
      <c r="D46" s="1026"/>
      <c r="E46" s="38" t="s">
        <v>239</v>
      </c>
      <c r="F46" s="18">
        <v>6100</v>
      </c>
      <c r="P46" s="1619"/>
    </row>
    <row r="47" spans="1:16" s="9" customFormat="1" ht="18" outlineLevel="1">
      <c r="A47" s="1002">
        <f>A45+1</f>
        <v>8</v>
      </c>
      <c r="B47" s="1027" t="s">
        <v>90</v>
      </c>
      <c r="C47" s="965"/>
      <c r="D47" s="1028"/>
      <c r="E47" s="18" t="s">
        <v>146</v>
      </c>
      <c r="F47" s="18">
        <v>460</v>
      </c>
      <c r="P47" s="1619"/>
    </row>
    <row r="48" spans="1:16" s="9" customFormat="1" ht="18" outlineLevel="1">
      <c r="A48" s="1003"/>
      <c r="B48" s="1025"/>
      <c r="C48" s="967"/>
      <c r="D48" s="1026"/>
      <c r="E48" s="38" t="s">
        <v>239</v>
      </c>
      <c r="F48" s="18">
        <v>3050</v>
      </c>
      <c r="P48" s="1619"/>
    </row>
    <row r="49" spans="1:16" s="9" customFormat="1" ht="18" outlineLevel="1">
      <c r="A49" s="1002">
        <f>A47+1</f>
        <v>9</v>
      </c>
      <c r="B49" s="1027" t="s">
        <v>1213</v>
      </c>
      <c r="C49" s="965"/>
      <c r="D49" s="1028"/>
      <c r="E49" s="38" t="s">
        <v>146</v>
      </c>
      <c r="F49" s="18">
        <v>1325</v>
      </c>
      <c r="P49" s="1619"/>
    </row>
    <row r="50" spans="1:16" s="9" customFormat="1" ht="18" outlineLevel="1">
      <c r="A50" s="1003"/>
      <c r="B50" s="1025"/>
      <c r="C50" s="967"/>
      <c r="D50" s="1026"/>
      <c r="E50" s="38" t="s">
        <v>1215</v>
      </c>
      <c r="F50" s="18">
        <v>8140</v>
      </c>
      <c r="P50" s="1619"/>
    </row>
    <row r="51" spans="1:16" s="9" customFormat="1" ht="18" outlineLevel="1">
      <c r="A51" s="1002">
        <f>A49+1</f>
        <v>10</v>
      </c>
      <c r="B51" s="1027" t="s">
        <v>1214</v>
      </c>
      <c r="C51" s="965"/>
      <c r="D51" s="1028"/>
      <c r="E51" s="38" t="s">
        <v>146</v>
      </c>
      <c r="F51" s="18">
        <v>1325</v>
      </c>
      <c r="P51" s="1619"/>
    </row>
    <row r="52" spans="1:16" s="9" customFormat="1" ht="18.75" outlineLevel="1" thickBot="1">
      <c r="A52" s="1003"/>
      <c r="B52" s="1025"/>
      <c r="C52" s="967"/>
      <c r="D52" s="1026"/>
      <c r="E52" s="38" t="s">
        <v>1215</v>
      </c>
      <c r="F52" s="218">
        <v>8140</v>
      </c>
      <c r="P52" s="1619"/>
    </row>
    <row r="53" spans="1:16" s="9" customFormat="1" ht="25.5" customHeight="1" thickBot="1">
      <c r="A53" s="871" t="s">
        <v>113</v>
      </c>
      <c r="B53" s="1018"/>
      <c r="C53" s="1018"/>
      <c r="D53" s="1018"/>
      <c r="E53" s="1019"/>
      <c r="F53" s="1020"/>
      <c r="P53" s="1619"/>
    </row>
    <row r="54" spans="1:16" s="9" customFormat="1" ht="18">
      <c r="A54" s="1021">
        <v>1</v>
      </c>
      <c r="B54" s="1022" t="s">
        <v>188</v>
      </c>
      <c r="C54" s="1023"/>
      <c r="D54" s="1024"/>
      <c r="E54" s="12" t="s">
        <v>146</v>
      </c>
      <c r="F54" s="12">
        <v>105</v>
      </c>
      <c r="P54" s="1619"/>
    </row>
    <row r="55" spans="1:16" s="9" customFormat="1" ht="18">
      <c r="A55" s="1003"/>
      <c r="B55" s="1025"/>
      <c r="C55" s="967"/>
      <c r="D55" s="1026"/>
      <c r="E55" s="218" t="s">
        <v>443</v>
      </c>
      <c r="F55" s="18">
        <v>460</v>
      </c>
      <c r="P55" s="1619"/>
    </row>
    <row r="56" spans="1:16" s="9" customFormat="1" ht="18">
      <c r="A56" s="1002">
        <f>A54+1</f>
        <v>2</v>
      </c>
      <c r="B56" s="1027" t="s">
        <v>211</v>
      </c>
      <c r="C56" s="965"/>
      <c r="D56" s="965"/>
      <c r="E56" s="18" t="s">
        <v>146</v>
      </c>
      <c r="F56" s="18">
        <v>305</v>
      </c>
      <c r="P56" s="1619"/>
    </row>
    <row r="57" spans="1:16" s="9" customFormat="1" ht="18">
      <c r="A57" s="1003"/>
      <c r="B57" s="1025"/>
      <c r="C57" s="967"/>
      <c r="D57" s="967"/>
      <c r="E57" s="218" t="s">
        <v>239</v>
      </c>
      <c r="F57" s="18">
        <v>1525</v>
      </c>
      <c r="P57" s="1619"/>
    </row>
    <row r="58" spans="1:16" s="9" customFormat="1" ht="19.5" customHeight="1">
      <c r="A58" s="1002">
        <f>A56+1</f>
        <v>3</v>
      </c>
      <c r="B58" s="1008" t="s">
        <v>95</v>
      </c>
      <c r="C58" s="1008"/>
      <c r="D58" s="973"/>
      <c r="E58" s="18"/>
      <c r="F58" s="574"/>
      <c r="P58" s="1619"/>
    </row>
    <row r="59" spans="1:16" s="9" customFormat="1" ht="19.5" customHeight="1">
      <c r="A59" s="1006"/>
      <c r="B59" s="252"/>
      <c r="C59" s="253" t="s">
        <v>191</v>
      </c>
      <c r="D59" s="254"/>
      <c r="E59" s="38" t="s">
        <v>146</v>
      </c>
      <c r="F59" s="104" t="s">
        <v>1284</v>
      </c>
      <c r="P59" s="1619"/>
    </row>
    <row r="60" spans="1:16" s="9" customFormat="1" ht="19.5" customHeight="1">
      <c r="A60" s="1006"/>
      <c r="B60" s="1015"/>
      <c r="C60" s="255" t="s">
        <v>114</v>
      </c>
      <c r="D60" s="256"/>
      <c r="E60" s="18" t="s">
        <v>146</v>
      </c>
      <c r="F60" s="104" t="s">
        <v>1285</v>
      </c>
      <c r="P60" s="1619"/>
    </row>
    <row r="61" spans="1:16" s="9" customFormat="1" ht="19.5" customHeight="1">
      <c r="A61" s="1006"/>
      <c r="B61" s="1016"/>
      <c r="C61" s="257"/>
      <c r="D61" s="258"/>
      <c r="E61" s="18" t="s">
        <v>443</v>
      </c>
      <c r="F61" s="104" t="s">
        <v>1286</v>
      </c>
      <c r="P61" s="1619"/>
    </row>
    <row r="62" spans="1:16" s="9" customFormat="1" ht="19.5" customHeight="1">
      <c r="A62" s="1003"/>
      <c r="B62" s="252"/>
      <c r="C62" s="253" t="s">
        <v>115</v>
      </c>
      <c r="D62" s="254"/>
      <c r="E62" s="18" t="s">
        <v>146</v>
      </c>
      <c r="F62" s="104" t="s">
        <v>1287</v>
      </c>
      <c r="P62" s="1619"/>
    </row>
    <row r="63" spans="1:16" s="9" customFormat="1" ht="19.5" customHeight="1">
      <c r="A63" s="1002">
        <f>A58+1</f>
        <v>4</v>
      </c>
      <c r="B63" s="1004" t="s">
        <v>212</v>
      </c>
      <c r="C63" s="1004"/>
      <c r="D63" s="1005"/>
      <c r="E63" s="25" t="s">
        <v>160</v>
      </c>
      <c r="F63" s="25">
        <v>25</v>
      </c>
      <c r="P63" s="1619"/>
    </row>
    <row r="64" spans="1:16" s="9" customFormat="1" ht="19.5" customHeight="1">
      <c r="A64" s="1003"/>
      <c r="B64" s="259"/>
      <c r="C64" s="253" t="s">
        <v>117</v>
      </c>
      <c r="D64" s="253"/>
      <c r="E64" s="15" t="s">
        <v>160</v>
      </c>
      <c r="F64" s="248">
        <v>15</v>
      </c>
      <c r="P64" s="1619"/>
    </row>
    <row r="65" spans="1:16" s="9" customFormat="1" ht="19.5" customHeight="1">
      <c r="A65" s="1002">
        <f>A63+1</f>
        <v>5</v>
      </c>
      <c r="B65" s="1008" t="s">
        <v>116</v>
      </c>
      <c r="C65" s="1008"/>
      <c r="D65" s="973"/>
      <c r="E65" s="18"/>
      <c r="F65" s="575"/>
      <c r="P65" s="1619"/>
    </row>
    <row r="66" spans="1:16" s="9" customFormat="1" ht="19.5" customHeight="1">
      <c r="A66" s="1006"/>
      <c r="B66" s="29"/>
      <c r="C66" s="37" t="s">
        <v>50</v>
      </c>
      <c r="D66" s="31"/>
      <c r="E66" s="38" t="s">
        <v>176</v>
      </c>
      <c r="F66" s="250">
        <v>60</v>
      </c>
      <c r="P66" s="1619"/>
    </row>
    <row r="67" spans="1:16" s="9" customFormat="1" ht="19.5" customHeight="1">
      <c r="A67" s="1006"/>
      <c r="B67" s="29"/>
      <c r="C67" s="105" t="s">
        <v>52</v>
      </c>
      <c r="D67" s="49"/>
      <c r="E67" s="18" t="s">
        <v>177</v>
      </c>
      <c r="F67" s="504">
        <v>305</v>
      </c>
      <c r="P67" s="1619"/>
    </row>
    <row r="68" spans="1:16" s="9" customFormat="1" ht="19.5" customHeight="1">
      <c r="A68" s="1006"/>
      <c r="B68" s="29"/>
      <c r="C68" s="105" t="s">
        <v>53</v>
      </c>
      <c r="D68" s="49"/>
      <c r="E68" s="18" t="s">
        <v>176</v>
      </c>
      <c r="F68" s="504">
        <v>30</v>
      </c>
      <c r="P68" s="1619"/>
    </row>
    <row r="69" spans="1:16" s="9" customFormat="1" ht="19.5" customHeight="1">
      <c r="A69" s="1006"/>
      <c r="B69" s="29"/>
      <c r="C69" s="105" t="s">
        <v>54</v>
      </c>
      <c r="D69" s="49"/>
      <c r="E69" s="18" t="s">
        <v>185</v>
      </c>
      <c r="F69" s="504">
        <v>260</v>
      </c>
      <c r="P69" s="1619"/>
    </row>
    <row r="70" spans="1:16" s="9" customFormat="1" ht="19.5" customHeight="1">
      <c r="A70" s="1006"/>
      <c r="B70" s="29"/>
      <c r="C70" s="37" t="s">
        <v>1132</v>
      </c>
      <c r="D70" s="31"/>
      <c r="E70" s="218" t="s">
        <v>214</v>
      </c>
      <c r="F70" s="504">
        <v>205</v>
      </c>
      <c r="P70" s="1619"/>
    </row>
    <row r="71" spans="1:16" s="9" customFormat="1" ht="19.5" customHeight="1" thickBot="1">
      <c r="A71" s="1007"/>
      <c r="B71" s="230"/>
      <c r="C71" s="260" t="s">
        <v>56</v>
      </c>
      <c r="D71" s="34"/>
      <c r="E71" s="80" t="s">
        <v>186</v>
      </c>
      <c r="F71" s="505">
        <v>560</v>
      </c>
      <c r="P71" s="1619"/>
    </row>
    <row r="72" spans="1:16" s="9" customFormat="1" ht="25.5" customHeight="1" outlineLevel="1" thickBot="1">
      <c r="A72" s="871" t="s">
        <v>241</v>
      </c>
      <c r="B72" s="872"/>
      <c r="C72" s="872"/>
      <c r="D72" s="872"/>
      <c r="E72" s="872"/>
      <c r="F72" s="873"/>
      <c r="P72" s="1619"/>
    </row>
    <row r="73" spans="1:16" s="9" customFormat="1" ht="20.25" customHeight="1" outlineLevel="1">
      <c r="A73" s="994">
        <v>1</v>
      </c>
      <c r="B73" s="995" t="s">
        <v>213</v>
      </c>
      <c r="C73" s="996"/>
      <c r="D73" s="997"/>
      <c r="E73" s="12"/>
      <c r="F73" s="99"/>
      <c r="P73" s="1619"/>
    </row>
    <row r="74" spans="1:16" s="9" customFormat="1" ht="20.25" customHeight="1" outlineLevel="1">
      <c r="A74" s="994"/>
      <c r="B74" s="82"/>
      <c r="C74" s="105" t="s">
        <v>96</v>
      </c>
      <c r="D74" s="49"/>
      <c r="E74" s="18" t="s">
        <v>159</v>
      </c>
      <c r="F74" s="41">
        <v>25</v>
      </c>
      <c r="P74" s="1619"/>
    </row>
    <row r="75" spans="1:16" s="9" customFormat="1" ht="20.25" customHeight="1" outlineLevel="1">
      <c r="A75" s="994"/>
      <c r="B75" s="261"/>
      <c r="C75" s="1000" t="s">
        <v>97</v>
      </c>
      <c r="D75" s="1001"/>
      <c r="E75" s="38" t="s">
        <v>329</v>
      </c>
      <c r="F75" s="41">
        <v>25</v>
      </c>
      <c r="P75" s="1619"/>
    </row>
    <row r="76" spans="1:16" s="9" customFormat="1" ht="20.25" customHeight="1" outlineLevel="1">
      <c r="A76" s="994"/>
      <c r="B76" s="82"/>
      <c r="C76" s="105" t="s">
        <v>98</v>
      </c>
      <c r="D76" s="49"/>
      <c r="E76" s="18" t="s">
        <v>177</v>
      </c>
      <c r="F76" s="41">
        <v>20</v>
      </c>
      <c r="P76" s="1619"/>
    </row>
    <row r="77" spans="1:16" s="9" customFormat="1" ht="20.25" customHeight="1" outlineLevel="1">
      <c r="A77" s="994"/>
      <c r="B77" s="263"/>
      <c r="C77" s="30" t="s">
        <v>0</v>
      </c>
      <c r="D77" s="105" t="s">
        <v>2</v>
      </c>
      <c r="E77" s="977" t="s">
        <v>177</v>
      </c>
      <c r="F77" s="248">
        <v>60</v>
      </c>
      <c r="P77" s="1619"/>
    </row>
    <row r="78" spans="1:16" s="9" customFormat="1" ht="20.25" customHeight="1" outlineLevel="1">
      <c r="A78" s="994"/>
      <c r="B78" s="261"/>
      <c r="C78" s="30"/>
      <c r="D78" s="262" t="s">
        <v>3</v>
      </c>
      <c r="E78" s="978"/>
      <c r="F78" s="40"/>
      <c r="P78" s="1619"/>
    </row>
    <row r="79" spans="1:16" s="9" customFormat="1" ht="20.25" customHeight="1" outlineLevel="1">
      <c r="A79" s="994"/>
      <c r="B79" s="82"/>
      <c r="C79" s="30"/>
      <c r="D79" s="105" t="s">
        <v>1</v>
      </c>
      <c r="E79" s="978"/>
      <c r="F79" s="39"/>
      <c r="P79" s="1619"/>
    </row>
    <row r="80" spans="1:16" s="9" customFormat="1" ht="20.25" customHeight="1" outlineLevel="1">
      <c r="A80" s="32">
        <f>A73+1</f>
        <v>2</v>
      </c>
      <c r="B80" s="982" t="s">
        <v>99</v>
      </c>
      <c r="C80" s="983"/>
      <c r="D80" s="984"/>
      <c r="E80" s="27" t="s">
        <v>146</v>
      </c>
      <c r="F80" s="41">
        <v>510</v>
      </c>
      <c r="P80" s="1619"/>
    </row>
    <row r="81" spans="1:16" s="9" customFormat="1" ht="20.25" customHeight="1" outlineLevel="1" thickBot="1">
      <c r="A81" s="17">
        <f>A80+1</f>
        <v>3</v>
      </c>
      <c r="B81" s="985" t="s">
        <v>100</v>
      </c>
      <c r="C81" s="986"/>
      <c r="D81" s="987"/>
      <c r="E81" s="59" t="s">
        <v>146</v>
      </c>
      <c r="F81" s="88">
        <v>820</v>
      </c>
      <c r="P81" s="1619"/>
    </row>
    <row r="82" spans="1:16" s="1" customFormat="1" ht="52.5" customHeight="1" outlineLevel="1" thickBot="1">
      <c r="A82" s="968" t="s">
        <v>126</v>
      </c>
      <c r="B82" s="969"/>
      <c r="C82" s="969"/>
      <c r="D82" s="969"/>
      <c r="E82" s="969"/>
      <c r="F82" s="970"/>
      <c r="P82" s="1619"/>
    </row>
    <row r="83" spans="1:16" s="9" customFormat="1" ht="26.25" customHeight="1" outlineLevel="1" thickBot="1">
      <c r="A83" s="903" t="s">
        <v>1232</v>
      </c>
      <c r="B83" s="904"/>
      <c r="C83" s="904"/>
      <c r="D83" s="904"/>
      <c r="E83" s="904"/>
      <c r="F83" s="905"/>
      <c r="P83" s="1619"/>
    </row>
    <row r="84" spans="1:16" s="9" customFormat="1" ht="18" outlineLevel="1">
      <c r="A84" s="801">
        <v>1</v>
      </c>
      <c r="B84" s="1023" t="s">
        <v>61</v>
      </c>
      <c r="C84" s="1023"/>
      <c r="D84" s="974" t="s">
        <v>121</v>
      </c>
      <c r="E84" s="12" t="s">
        <v>146</v>
      </c>
      <c r="F84" s="12">
        <v>3050</v>
      </c>
      <c r="P84" s="1619"/>
    </row>
    <row r="85" spans="1:16" s="9" customFormat="1" ht="18" outlineLevel="1">
      <c r="A85" s="939"/>
      <c r="B85" s="966"/>
      <c r="C85" s="966"/>
      <c r="D85" s="946"/>
      <c r="E85" s="38" t="s">
        <v>149</v>
      </c>
      <c r="F85" s="18">
        <v>9160</v>
      </c>
      <c r="P85" s="1619"/>
    </row>
    <row r="86" spans="1:16" s="9" customFormat="1" ht="18" outlineLevel="1">
      <c r="A86" s="777"/>
      <c r="B86" s="967"/>
      <c r="C86" s="967"/>
      <c r="D86" s="264" t="s">
        <v>255</v>
      </c>
      <c r="E86" s="38" t="s">
        <v>146</v>
      </c>
      <c r="F86" s="18">
        <v>6100</v>
      </c>
      <c r="P86" s="1619"/>
    </row>
    <row r="87" spans="1:16" s="9" customFormat="1" ht="18" outlineLevel="1">
      <c r="A87" s="939">
        <v>2</v>
      </c>
      <c r="B87" s="962" t="s">
        <v>104</v>
      </c>
      <c r="C87" s="963"/>
      <c r="D87" s="945" t="s">
        <v>121</v>
      </c>
      <c r="E87" s="38" t="s">
        <v>146</v>
      </c>
      <c r="F87" s="38">
        <v>1650</v>
      </c>
      <c r="P87" s="1619"/>
    </row>
    <row r="88" spans="1:16" s="9" customFormat="1" ht="18" outlineLevel="1">
      <c r="A88" s="939"/>
      <c r="B88" s="894"/>
      <c r="C88" s="964"/>
      <c r="D88" s="946"/>
      <c r="E88" s="36" t="s">
        <v>149</v>
      </c>
      <c r="F88" s="36">
        <v>5100</v>
      </c>
      <c r="P88" s="1619"/>
    </row>
    <row r="89" spans="1:16" s="9" customFormat="1" ht="18" outlineLevel="1">
      <c r="A89" s="777"/>
      <c r="B89" s="941"/>
      <c r="C89" s="942"/>
      <c r="D89" s="265" t="s">
        <v>255</v>
      </c>
      <c r="E89" s="218" t="s">
        <v>187</v>
      </c>
      <c r="F89" s="218">
        <v>2550</v>
      </c>
      <c r="P89" s="1619"/>
    </row>
    <row r="90" spans="1:16" s="9" customFormat="1" ht="18" outlineLevel="1">
      <c r="A90" s="939">
        <v>3</v>
      </c>
      <c r="B90" s="912" t="s">
        <v>105</v>
      </c>
      <c r="C90" s="804"/>
      <c r="D90" s="945" t="s">
        <v>121</v>
      </c>
      <c r="E90" s="18" t="s">
        <v>146</v>
      </c>
      <c r="F90" s="218">
        <v>1650</v>
      </c>
      <c r="P90" s="1619"/>
    </row>
    <row r="91" spans="1:16" s="9" customFormat="1" ht="18" outlineLevel="1">
      <c r="A91" s="939"/>
      <c r="B91" s="941"/>
      <c r="C91" s="942"/>
      <c r="D91" s="946"/>
      <c r="E91" s="218" t="s">
        <v>149</v>
      </c>
      <c r="F91" s="218">
        <v>5100</v>
      </c>
      <c r="P91" s="1619"/>
    </row>
    <row r="92" spans="1:16" s="9" customFormat="1" ht="18" outlineLevel="1">
      <c r="A92" s="777"/>
      <c r="B92" s="912"/>
      <c r="C92" s="804"/>
      <c r="D92" s="264" t="s">
        <v>255</v>
      </c>
      <c r="E92" s="18" t="s">
        <v>187</v>
      </c>
      <c r="F92" s="18">
        <v>3560</v>
      </c>
      <c r="P92" s="1619"/>
    </row>
    <row r="93" spans="1:16" s="9" customFormat="1" ht="18" outlineLevel="1">
      <c r="A93" s="939">
        <v>4</v>
      </c>
      <c r="B93" s="1027" t="s">
        <v>1209</v>
      </c>
      <c r="C93" s="1620"/>
      <c r="D93" s="945" t="s">
        <v>121</v>
      </c>
      <c r="E93" s="38" t="s">
        <v>146</v>
      </c>
      <c r="F93" s="18">
        <v>8150</v>
      </c>
      <c r="P93" s="1619"/>
    </row>
    <row r="94" spans="1:16" s="9" customFormat="1" ht="18" outlineLevel="1">
      <c r="A94" s="939"/>
      <c r="B94" s="1086"/>
      <c r="C94" s="1621"/>
      <c r="D94" s="946"/>
      <c r="E94" s="38" t="s">
        <v>149</v>
      </c>
      <c r="F94" s="18">
        <v>30510</v>
      </c>
      <c r="P94" s="1619"/>
    </row>
    <row r="95" spans="1:16" s="9" customFormat="1" ht="18" outlineLevel="1">
      <c r="A95" s="777"/>
      <c r="B95" s="1025"/>
      <c r="C95" s="1622"/>
      <c r="D95" s="264" t="s">
        <v>255</v>
      </c>
      <c r="E95" s="38" t="s">
        <v>146</v>
      </c>
      <c r="F95" s="18">
        <v>16290</v>
      </c>
      <c r="P95" s="1619"/>
    </row>
    <row r="96" spans="1:16" s="9" customFormat="1" ht="18" outlineLevel="1">
      <c r="A96" s="939">
        <v>5</v>
      </c>
      <c r="B96" s="1027" t="s">
        <v>1210</v>
      </c>
      <c r="C96" s="1620"/>
      <c r="D96" s="945" t="s">
        <v>121</v>
      </c>
      <c r="E96" s="38" t="s">
        <v>146</v>
      </c>
      <c r="F96" s="18">
        <v>4070</v>
      </c>
      <c r="P96" s="1619"/>
    </row>
    <row r="97" spans="1:16" s="9" customFormat="1" ht="18" outlineLevel="1">
      <c r="A97" s="939"/>
      <c r="B97" s="1086"/>
      <c r="C97" s="1621"/>
      <c r="D97" s="946"/>
      <c r="E97" s="38" t="s">
        <v>149</v>
      </c>
      <c r="F97" s="18">
        <v>15255</v>
      </c>
      <c r="P97" s="1619"/>
    </row>
    <row r="98" spans="1:16" s="9" customFormat="1" ht="18" outlineLevel="1">
      <c r="A98" s="777"/>
      <c r="B98" s="1025"/>
      <c r="C98" s="1622"/>
      <c r="D98" s="264" t="s">
        <v>255</v>
      </c>
      <c r="E98" s="38" t="s">
        <v>146</v>
      </c>
      <c r="F98" s="18">
        <v>8140</v>
      </c>
      <c r="P98" s="1619"/>
    </row>
    <row r="99" spans="1:16" s="9" customFormat="1" ht="18" outlineLevel="1">
      <c r="A99" s="939">
        <v>6</v>
      </c>
      <c r="B99" s="912" t="s">
        <v>1144</v>
      </c>
      <c r="C99" s="804"/>
      <c r="D99" s="945" t="s">
        <v>121</v>
      </c>
      <c r="E99" s="18" t="s">
        <v>146</v>
      </c>
      <c r="F99" s="18">
        <v>1020</v>
      </c>
      <c r="P99" s="1619"/>
    </row>
    <row r="100" spans="1:16" s="9" customFormat="1" ht="18" outlineLevel="1">
      <c r="A100" s="939"/>
      <c r="B100" s="941"/>
      <c r="C100" s="942"/>
      <c r="D100" s="946"/>
      <c r="E100" s="218" t="s">
        <v>149</v>
      </c>
      <c r="F100" s="218">
        <v>3050</v>
      </c>
      <c r="P100" s="1619"/>
    </row>
    <row r="101" spans="1:16" s="9" customFormat="1" ht="18.75" outlineLevel="1" thickBot="1">
      <c r="A101" s="940"/>
      <c r="B101" s="943"/>
      <c r="C101" s="944"/>
      <c r="D101" s="266" t="s">
        <v>255</v>
      </c>
      <c r="E101" s="80" t="s">
        <v>187</v>
      </c>
      <c r="F101" s="80">
        <v>2050</v>
      </c>
      <c r="P101" s="1619"/>
    </row>
    <row r="102" spans="1:16" s="9" customFormat="1" ht="33" customHeight="1" outlineLevel="1" thickBot="1">
      <c r="A102" s="1612" t="s">
        <v>1233</v>
      </c>
      <c r="B102" s="1612"/>
      <c r="C102" s="1612"/>
      <c r="D102" s="1612"/>
      <c r="E102" s="1612"/>
      <c r="F102" s="1612"/>
      <c r="P102" s="1619"/>
    </row>
    <row r="103" spans="1:17" s="9" customFormat="1" ht="36.75" customHeight="1" outlineLevel="1" thickBot="1">
      <c r="A103" s="951" t="s">
        <v>1133</v>
      </c>
      <c r="B103" s="952"/>
      <c r="C103" s="952"/>
      <c r="D103" s="952"/>
      <c r="E103" s="952"/>
      <c r="F103" s="953"/>
      <c r="P103" s="1619"/>
      <c r="Q103" s="56"/>
    </row>
    <row r="104" spans="1:20" s="9" customFormat="1" ht="74.25" customHeight="1" outlineLevel="1">
      <c r="A104" s="106">
        <v>1</v>
      </c>
      <c r="B104" s="954" t="s">
        <v>1376</v>
      </c>
      <c r="C104" s="955"/>
      <c r="D104" s="956"/>
      <c r="E104" s="701" t="s">
        <v>146</v>
      </c>
      <c r="F104" s="701">
        <v>2000</v>
      </c>
      <c r="P104" s="1619"/>
      <c r="Q104" s="56"/>
      <c r="R104" s="56"/>
      <c r="S104" s="56"/>
      <c r="T104" s="56"/>
    </row>
    <row r="105" spans="1:20" s="9" customFormat="1" ht="85.5" customHeight="1" outlineLevel="1" thickBot="1">
      <c r="A105" s="417">
        <v>2</v>
      </c>
      <c r="B105" s="959" t="s">
        <v>1377</v>
      </c>
      <c r="C105" s="960"/>
      <c r="D105" s="961"/>
      <c r="E105" s="463" t="s">
        <v>146</v>
      </c>
      <c r="F105" s="463">
        <v>1000</v>
      </c>
      <c r="P105" s="1619"/>
      <c r="Q105" s="56"/>
      <c r="R105" s="56"/>
      <c r="S105" s="56"/>
      <c r="T105" s="56"/>
    </row>
  </sheetData>
  <sheetProtection/>
  <mergeCells count="95">
    <mergeCell ref="B105:D105"/>
    <mergeCell ref="A33:A34"/>
    <mergeCell ref="B33:D34"/>
    <mergeCell ref="A93:A95"/>
    <mergeCell ref="B93:C95"/>
    <mergeCell ref="D93:D94"/>
    <mergeCell ref="A96:A98"/>
    <mergeCell ref="B96:C98"/>
    <mergeCell ref="D96:D97"/>
    <mergeCell ref="A99:A101"/>
    <mergeCell ref="B99:C101"/>
    <mergeCell ref="D99:D100"/>
    <mergeCell ref="A103:F103"/>
    <mergeCell ref="B104:D104"/>
    <mergeCell ref="A87:A89"/>
    <mergeCell ref="B87:C89"/>
    <mergeCell ref="D87:D88"/>
    <mergeCell ref="A90:A92"/>
    <mergeCell ref="B90:C92"/>
    <mergeCell ref="D90:D91"/>
    <mergeCell ref="A84:A86"/>
    <mergeCell ref="B84:C86"/>
    <mergeCell ref="D84:D85"/>
    <mergeCell ref="A83:F83"/>
    <mergeCell ref="B80:D80"/>
    <mergeCell ref="B81:D81"/>
    <mergeCell ref="A82:F82"/>
    <mergeCell ref="A72:F72"/>
    <mergeCell ref="A73:A79"/>
    <mergeCell ref="B73:D73"/>
    <mergeCell ref="C75:D75"/>
    <mergeCell ref="E77:E79"/>
    <mergeCell ref="A63:A64"/>
    <mergeCell ref="B63:D63"/>
    <mergeCell ref="A65:A71"/>
    <mergeCell ref="B65:D65"/>
    <mergeCell ref="A58:A62"/>
    <mergeCell ref="B58:D58"/>
    <mergeCell ref="B60:B61"/>
    <mergeCell ref="A53:F53"/>
    <mergeCell ref="A54:A55"/>
    <mergeCell ref="B54:D55"/>
    <mergeCell ref="A56:A57"/>
    <mergeCell ref="B56:D57"/>
    <mergeCell ref="A49:A50"/>
    <mergeCell ref="B49:D50"/>
    <mergeCell ref="A51:A52"/>
    <mergeCell ref="B51:D52"/>
    <mergeCell ref="A43:A44"/>
    <mergeCell ref="B43:D44"/>
    <mergeCell ref="A45:A46"/>
    <mergeCell ref="B45:D46"/>
    <mergeCell ref="A47:A48"/>
    <mergeCell ref="B47:D48"/>
    <mergeCell ref="A37:A38"/>
    <mergeCell ref="B37:D38"/>
    <mergeCell ref="A39:A40"/>
    <mergeCell ref="B39:D40"/>
    <mergeCell ref="A41:A42"/>
    <mergeCell ref="B41:D42"/>
    <mergeCell ref="P31:P105"/>
    <mergeCell ref="A32:F32"/>
    <mergeCell ref="A35:A36"/>
    <mergeCell ref="B35:D36"/>
    <mergeCell ref="C23:C25"/>
    <mergeCell ref="B26:B28"/>
    <mergeCell ref="C26:C28"/>
    <mergeCell ref="B29:B30"/>
    <mergeCell ref="C29:C30"/>
    <mergeCell ref="A31:F31"/>
    <mergeCell ref="B17:D17"/>
    <mergeCell ref="A18:F18"/>
    <mergeCell ref="A19:F19"/>
    <mergeCell ref="A20:A30"/>
    <mergeCell ref="B20:D20"/>
    <mergeCell ref="B21:B22"/>
    <mergeCell ref="C21:C22"/>
    <mergeCell ref="B23:B25"/>
    <mergeCell ref="P14:P15"/>
    <mergeCell ref="B15:D15"/>
    <mergeCell ref="B8:D8"/>
    <mergeCell ref="A9:F9"/>
    <mergeCell ref="A10:A12"/>
    <mergeCell ref="B10:D10"/>
    <mergeCell ref="P10:P12"/>
    <mergeCell ref="A102:F102"/>
    <mergeCell ref="A5:F5"/>
    <mergeCell ref="B7:D7"/>
    <mergeCell ref="E1:F1"/>
    <mergeCell ref="A2:F2"/>
    <mergeCell ref="A3:F3"/>
    <mergeCell ref="A4:F4"/>
    <mergeCell ref="A13:F13"/>
    <mergeCell ref="A14:F14"/>
    <mergeCell ref="A16:F16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8.875" style="127" customWidth="1"/>
    <col min="7" max="16384" width="9.125" style="3" customWidth="1"/>
  </cols>
  <sheetData>
    <row r="1" spans="1:6" s="138" customFormat="1" ht="18" outlineLevel="1">
      <c r="A1" s="144"/>
      <c r="E1" s="501"/>
      <c r="F1" s="236"/>
    </row>
    <row r="2" spans="5:6" ht="18">
      <c r="E2" s="1275"/>
      <c r="F2" s="1275"/>
    </row>
    <row r="3" spans="1:6" s="4" customFormat="1" ht="18" outlineLevel="1">
      <c r="A3" s="1276" t="s">
        <v>140</v>
      </c>
      <c r="B3" s="1277"/>
      <c r="C3" s="1277"/>
      <c r="D3" s="1277"/>
      <c r="E3" s="1277"/>
      <c r="F3" s="1277"/>
    </row>
    <row r="4" spans="1:6" s="4" customFormat="1" ht="20.25" customHeight="1" outlineLevel="1">
      <c r="A4" s="1278" t="s">
        <v>344</v>
      </c>
      <c r="B4" s="1279"/>
      <c r="C4" s="1279"/>
      <c r="D4" s="1279"/>
      <c r="E4" s="1279"/>
      <c r="F4" s="1279"/>
    </row>
    <row r="5" spans="1:6" s="4" customFormat="1" ht="18" outlineLevel="1">
      <c r="A5" s="1427" t="s">
        <v>1320</v>
      </c>
      <c r="B5" s="1427"/>
      <c r="C5" s="1427"/>
      <c r="D5" s="1427"/>
      <c r="E5" s="1427"/>
      <c r="F5" s="1427"/>
    </row>
    <row r="6" spans="1:6" s="4" customFormat="1" ht="7.5" customHeight="1" outlineLevel="1">
      <c r="A6" s="1624"/>
      <c r="B6" s="1625"/>
      <c r="C6" s="1625"/>
      <c r="D6" s="1625"/>
      <c r="E6" s="1625"/>
      <c r="F6" s="1625"/>
    </row>
    <row r="7" spans="1:6" ht="6.75" customHeight="1" outlineLevel="1" thickBot="1">
      <c r="A7" s="5"/>
      <c r="B7" s="6"/>
      <c r="C7" s="6"/>
      <c r="D7" s="6"/>
      <c r="E7" s="6"/>
      <c r="F7" s="6"/>
    </row>
    <row r="8" spans="1:6" ht="79.5" customHeight="1" thickBot="1">
      <c r="A8" s="502" t="s">
        <v>141</v>
      </c>
      <c r="B8" s="1282" t="s">
        <v>161</v>
      </c>
      <c r="C8" s="856"/>
      <c r="D8" s="856"/>
      <c r="E8" s="502" t="s">
        <v>142</v>
      </c>
      <c r="F8" s="7" t="s">
        <v>1098</v>
      </c>
    </row>
    <row r="9" spans="1:6" ht="18.75" thickBot="1">
      <c r="A9" s="8">
        <v>1</v>
      </c>
      <c r="B9" s="1268">
        <v>2</v>
      </c>
      <c r="C9" s="1268"/>
      <c r="D9" s="1268"/>
      <c r="E9" s="7">
        <v>3</v>
      </c>
      <c r="F9" s="7">
        <v>4</v>
      </c>
    </row>
    <row r="10" spans="1:6" s="9" customFormat="1" ht="18.75" outlineLevel="1" thickBot="1">
      <c r="A10" s="887" t="s">
        <v>133</v>
      </c>
      <c r="B10" s="872"/>
      <c r="C10" s="872"/>
      <c r="D10" s="872"/>
      <c r="E10" s="872"/>
      <c r="F10" s="889"/>
    </row>
    <row r="11" spans="1:6" s="9" customFormat="1" ht="30.75" customHeight="1" outlineLevel="1" thickBot="1">
      <c r="A11" s="1021">
        <v>1</v>
      </c>
      <c r="B11" s="1064" t="s">
        <v>1116</v>
      </c>
      <c r="C11" s="811"/>
      <c r="D11" s="1178"/>
      <c r="E11" s="45"/>
      <c r="F11" s="328"/>
    </row>
    <row r="12" spans="1:6" s="9" customFormat="1" ht="36" outlineLevel="1">
      <c r="A12" s="1006"/>
      <c r="B12" s="856" t="s">
        <v>252</v>
      </c>
      <c r="C12" s="1623" t="s">
        <v>120</v>
      </c>
      <c r="D12" s="515" t="s">
        <v>419</v>
      </c>
      <c r="E12" s="62" t="s">
        <v>407</v>
      </c>
      <c r="F12" s="63">
        <v>460</v>
      </c>
    </row>
    <row r="13" spans="1:6" s="9" customFormat="1" ht="36" outlineLevel="1">
      <c r="A13" s="1006"/>
      <c r="B13" s="857"/>
      <c r="C13" s="917"/>
      <c r="D13" s="517" t="s">
        <v>410</v>
      </c>
      <c r="E13" s="64" t="s">
        <v>408</v>
      </c>
      <c r="F13" s="198">
        <v>825</v>
      </c>
    </row>
    <row r="14" spans="1:6" s="9" customFormat="1" ht="36.75" outlineLevel="1" thickBot="1">
      <c r="A14" s="1006"/>
      <c r="B14" s="857"/>
      <c r="C14" s="1177"/>
      <c r="D14" s="516" t="s">
        <v>411</v>
      </c>
      <c r="E14" s="64" t="s">
        <v>409</v>
      </c>
      <c r="F14" s="23">
        <v>1055</v>
      </c>
    </row>
    <row r="15" spans="1:6" s="9" customFormat="1" ht="36" outlineLevel="1">
      <c r="A15" s="1006"/>
      <c r="B15" s="857"/>
      <c r="C15" s="1623" t="s">
        <v>276</v>
      </c>
      <c r="D15" s="515" t="s">
        <v>419</v>
      </c>
      <c r="E15" s="62" t="s">
        <v>407</v>
      </c>
      <c r="F15" s="63">
        <v>815</v>
      </c>
    </row>
    <row r="16" spans="1:6" s="9" customFormat="1" ht="36" outlineLevel="1">
      <c r="A16" s="1006"/>
      <c r="B16" s="857"/>
      <c r="C16" s="917"/>
      <c r="D16" s="517" t="s">
        <v>410</v>
      </c>
      <c r="E16" s="64" t="s">
        <v>408</v>
      </c>
      <c r="F16" s="198">
        <v>1465</v>
      </c>
    </row>
    <row r="17" spans="1:6" s="9" customFormat="1" ht="36.75" outlineLevel="1" thickBot="1">
      <c r="A17" s="1006"/>
      <c r="B17" s="858"/>
      <c r="C17" s="1177"/>
      <c r="D17" s="520" t="s">
        <v>411</v>
      </c>
      <c r="E17" s="64" t="s">
        <v>409</v>
      </c>
      <c r="F17" s="23">
        <v>1875</v>
      </c>
    </row>
    <row r="18" spans="1:6" s="9" customFormat="1" ht="36" customHeight="1" outlineLevel="1">
      <c r="A18" s="1006"/>
      <c r="B18" s="856" t="s">
        <v>1331</v>
      </c>
      <c r="C18" s="1623" t="s">
        <v>253</v>
      </c>
      <c r="D18" s="515" t="s">
        <v>419</v>
      </c>
      <c r="E18" s="202" t="s">
        <v>407</v>
      </c>
      <c r="F18" s="63">
        <v>460</v>
      </c>
    </row>
    <row r="19" spans="1:6" s="9" customFormat="1" ht="36" outlineLevel="1">
      <c r="A19" s="1006"/>
      <c r="B19" s="857"/>
      <c r="C19" s="917"/>
      <c r="D19" s="516" t="s">
        <v>410</v>
      </c>
      <c r="E19" s="203" t="s">
        <v>408</v>
      </c>
      <c r="F19" s="23">
        <v>825</v>
      </c>
    </row>
    <row r="20" spans="1:6" s="9" customFormat="1" ht="36.75" outlineLevel="1" thickBot="1">
      <c r="A20" s="1006"/>
      <c r="B20" s="857"/>
      <c r="C20" s="1177"/>
      <c r="D20" s="518" t="s">
        <v>411</v>
      </c>
      <c r="E20" s="436" t="s">
        <v>409</v>
      </c>
      <c r="F20" s="298">
        <v>1055</v>
      </c>
    </row>
    <row r="21" spans="1:6" s="9" customFormat="1" ht="36" outlineLevel="1">
      <c r="A21" s="1006"/>
      <c r="B21" s="857"/>
      <c r="C21" s="1623" t="s">
        <v>1121</v>
      </c>
      <c r="D21" s="515" t="s">
        <v>419</v>
      </c>
      <c r="E21" s="202" t="s">
        <v>407</v>
      </c>
      <c r="F21" s="63">
        <v>1020</v>
      </c>
    </row>
    <row r="22" spans="1:6" s="9" customFormat="1" ht="36" outlineLevel="1">
      <c r="A22" s="1006"/>
      <c r="B22" s="857"/>
      <c r="C22" s="917"/>
      <c r="D22" s="516" t="s">
        <v>410</v>
      </c>
      <c r="E22" s="64" t="s">
        <v>408</v>
      </c>
      <c r="F22" s="198">
        <v>1835</v>
      </c>
    </row>
    <row r="23" spans="1:6" s="9" customFormat="1" ht="36.75" outlineLevel="1" thickBot="1">
      <c r="A23" s="1006"/>
      <c r="B23" s="858"/>
      <c r="C23" s="1177"/>
      <c r="D23" s="518" t="s">
        <v>411</v>
      </c>
      <c r="E23" s="436" t="s">
        <v>409</v>
      </c>
      <c r="F23" s="298">
        <v>2340</v>
      </c>
    </row>
    <row r="24" spans="1:6" s="9" customFormat="1" ht="36" customHeight="1" outlineLevel="1">
      <c r="A24" s="1006"/>
      <c r="B24" s="856" t="s">
        <v>1122</v>
      </c>
      <c r="C24" s="1623" t="s">
        <v>256</v>
      </c>
      <c r="D24" s="517" t="s">
        <v>419</v>
      </c>
      <c r="E24" s="525" t="s">
        <v>407</v>
      </c>
      <c r="F24" s="63">
        <v>460</v>
      </c>
    </row>
    <row r="25" spans="1:6" s="9" customFormat="1" ht="36" outlineLevel="1">
      <c r="A25" s="1006"/>
      <c r="B25" s="857"/>
      <c r="C25" s="917"/>
      <c r="D25" s="516" t="s">
        <v>410</v>
      </c>
      <c r="E25" s="64" t="s">
        <v>408</v>
      </c>
      <c r="F25" s="23">
        <v>825</v>
      </c>
    </row>
    <row r="26" spans="1:6" s="9" customFormat="1" ht="36.75" outlineLevel="1" thickBot="1">
      <c r="A26" s="1006"/>
      <c r="B26" s="857"/>
      <c r="C26" s="1177"/>
      <c r="D26" s="520" t="s">
        <v>411</v>
      </c>
      <c r="E26" s="526" t="s">
        <v>409</v>
      </c>
      <c r="F26" s="292">
        <v>1055</v>
      </c>
    </row>
    <row r="27" spans="1:6" s="9" customFormat="1" ht="36" outlineLevel="1">
      <c r="A27" s="1006"/>
      <c r="B27" s="857"/>
      <c r="C27" s="1623" t="s">
        <v>1120</v>
      </c>
      <c r="D27" s="515" t="s">
        <v>419</v>
      </c>
      <c r="E27" s="525" t="s">
        <v>407</v>
      </c>
      <c r="F27" s="12">
        <v>1020</v>
      </c>
    </row>
    <row r="28" spans="1:6" s="9" customFormat="1" ht="36" outlineLevel="1">
      <c r="A28" s="1006"/>
      <c r="B28" s="857"/>
      <c r="C28" s="917"/>
      <c r="D28" s="516" t="s">
        <v>410</v>
      </c>
      <c r="E28" s="75" t="s">
        <v>408</v>
      </c>
      <c r="F28" s="38">
        <v>1835</v>
      </c>
    </row>
    <row r="29" spans="1:6" s="9" customFormat="1" ht="36.75" outlineLevel="1" thickBot="1">
      <c r="A29" s="1007"/>
      <c r="B29" s="858"/>
      <c r="C29" s="1177"/>
      <c r="D29" s="518" t="s">
        <v>411</v>
      </c>
      <c r="E29" s="78" t="s">
        <v>409</v>
      </c>
      <c r="F29" s="228">
        <v>2340</v>
      </c>
    </row>
    <row r="30" spans="1:6" s="9" customFormat="1" ht="18" outlineLevel="1">
      <c r="A30" s="1150" t="s">
        <v>1131</v>
      </c>
      <c r="B30" s="1090"/>
      <c r="C30" s="1090"/>
      <c r="D30" s="1090"/>
      <c r="E30" s="1090"/>
      <c r="F30" s="1090"/>
    </row>
    <row r="31" spans="1:6" s="9" customFormat="1" ht="38.25" customHeight="1" outlineLevel="1">
      <c r="A31" s="1150" t="s">
        <v>420</v>
      </c>
      <c r="B31" s="1090"/>
      <c r="C31" s="1090"/>
      <c r="D31" s="1090"/>
      <c r="E31" s="1090"/>
      <c r="F31" s="1090"/>
    </row>
    <row r="32" spans="1:6" s="9" customFormat="1" ht="2.25" customHeight="1" outlineLevel="1">
      <c r="A32" s="1626"/>
      <c r="B32" s="1627"/>
      <c r="C32" s="1627"/>
      <c r="D32" s="1627"/>
      <c r="E32" s="1627"/>
      <c r="F32" s="1627"/>
    </row>
    <row r="33" spans="1:6" s="9" customFormat="1" ht="37.5" customHeight="1" outlineLevel="1">
      <c r="A33" s="1150" t="s">
        <v>406</v>
      </c>
      <c r="B33" s="1090"/>
      <c r="C33" s="1090"/>
      <c r="D33" s="1090"/>
      <c r="E33" s="1090"/>
      <c r="F33" s="1090"/>
    </row>
    <row r="34" spans="1:6" s="9" customFormat="1" ht="15.75" customHeight="1" outlineLevel="1" thickBot="1">
      <c r="A34" s="197"/>
      <c r="B34" s="193"/>
      <c r="C34" s="193"/>
      <c r="D34" s="193"/>
      <c r="E34" s="193"/>
      <c r="F34" s="193"/>
    </row>
    <row r="35" spans="1:6" s="9" customFormat="1" ht="25.5" customHeight="1" outlineLevel="1" thickBot="1">
      <c r="A35" s="828" t="s">
        <v>1322</v>
      </c>
      <c r="B35" s="829"/>
      <c r="C35" s="829"/>
      <c r="D35" s="829"/>
      <c r="E35" s="829"/>
      <c r="F35" s="830"/>
    </row>
    <row r="36" spans="1:6" s="9" customFormat="1" ht="23.25" customHeight="1" outlineLevel="1">
      <c r="A36" s="906">
        <v>1</v>
      </c>
      <c r="B36" s="1085" t="s">
        <v>1330</v>
      </c>
      <c r="C36" s="1085"/>
      <c r="D36" s="1085"/>
      <c r="E36" s="68" t="s">
        <v>144</v>
      </c>
      <c r="F36" s="42" t="s">
        <v>1323</v>
      </c>
    </row>
    <row r="37" spans="1:6" s="9" customFormat="1" ht="24.75" customHeight="1" outlineLevel="1">
      <c r="A37" s="1631"/>
      <c r="B37" s="113"/>
      <c r="C37" s="114" t="s">
        <v>145</v>
      </c>
      <c r="D37" s="115"/>
      <c r="E37" s="27" t="s">
        <v>144</v>
      </c>
      <c r="F37" s="32" t="s">
        <v>1158</v>
      </c>
    </row>
    <row r="38" spans="1:6" s="9" customFormat="1" ht="23.25" customHeight="1" outlineLevel="1">
      <c r="A38" s="777">
        <f>A36+1</f>
        <v>2</v>
      </c>
      <c r="B38" s="1083" t="s">
        <v>1324</v>
      </c>
      <c r="C38" s="1083"/>
      <c r="D38" s="1083"/>
      <c r="E38" s="27" t="s">
        <v>144</v>
      </c>
      <c r="F38" s="25" t="s">
        <v>578</v>
      </c>
    </row>
    <row r="39" spans="1:6" s="9" customFormat="1" ht="21.75" customHeight="1" outlineLevel="1">
      <c r="A39" s="777"/>
      <c r="B39" s="114"/>
      <c r="C39" s="114" t="s">
        <v>145</v>
      </c>
      <c r="D39" s="115"/>
      <c r="E39" s="27" t="s">
        <v>144</v>
      </c>
      <c r="F39" s="25" t="s">
        <v>1325</v>
      </c>
    </row>
    <row r="40" spans="1:6" s="9" customFormat="1" ht="23.25" customHeight="1" outlineLevel="1">
      <c r="A40" s="1631">
        <f>A38+1</f>
        <v>3</v>
      </c>
      <c r="B40" s="1005" t="s">
        <v>1326</v>
      </c>
      <c r="C40" s="1083"/>
      <c r="D40" s="1084"/>
      <c r="E40" s="27" t="s">
        <v>162</v>
      </c>
      <c r="F40" s="25" t="s">
        <v>1327</v>
      </c>
    </row>
    <row r="41" spans="1:6" s="9" customFormat="1" ht="22.5" customHeight="1" outlineLevel="1" thickBot="1">
      <c r="A41" s="1037"/>
      <c r="B41" s="114"/>
      <c r="C41" s="114" t="s">
        <v>145</v>
      </c>
      <c r="D41" s="115"/>
      <c r="E41" s="27" t="s">
        <v>162</v>
      </c>
      <c r="F41" s="25" t="s">
        <v>1328</v>
      </c>
    </row>
    <row r="42" spans="1:6" s="9" customFormat="1" ht="36" customHeight="1" outlineLevel="1" thickBot="1">
      <c r="A42" s="1628" t="s">
        <v>1329</v>
      </c>
      <c r="B42" s="1629"/>
      <c r="C42" s="1629"/>
      <c r="D42" s="1629"/>
      <c r="E42" s="1629"/>
      <c r="F42" s="1630"/>
    </row>
    <row r="43" spans="1:6" s="9" customFormat="1" ht="18.75" outlineLevel="1" thickBot="1">
      <c r="A43" s="871" t="s">
        <v>111</v>
      </c>
      <c r="B43" s="872"/>
      <c r="C43" s="872"/>
      <c r="D43" s="872"/>
      <c r="E43" s="872"/>
      <c r="F43" s="873"/>
    </row>
    <row r="44" spans="1:6" s="9" customFormat="1" ht="18.75" outlineLevel="1" thickBot="1">
      <c r="A44" s="871" t="s">
        <v>112</v>
      </c>
      <c r="B44" s="872"/>
      <c r="C44" s="872"/>
      <c r="D44" s="872"/>
      <c r="E44" s="872"/>
      <c r="F44" s="873"/>
    </row>
    <row r="45" spans="1:6" s="9" customFormat="1" ht="28.5" customHeight="1" outlineLevel="1">
      <c r="A45" s="277">
        <v>1</v>
      </c>
      <c r="B45" s="1053" t="s">
        <v>1237</v>
      </c>
      <c r="C45" s="1054"/>
      <c r="D45" s="995"/>
      <c r="E45" s="13" t="s">
        <v>146</v>
      </c>
      <c r="F45" s="13">
        <v>5100</v>
      </c>
    </row>
    <row r="46" spans="1:6" s="9" customFormat="1" ht="28.5" customHeight="1" outlineLevel="1">
      <c r="A46" s="277">
        <f>A45+1</f>
        <v>2</v>
      </c>
      <c r="B46" s="1004" t="s">
        <v>1211</v>
      </c>
      <c r="C46" s="1635"/>
      <c r="D46" s="875"/>
      <c r="E46" s="25" t="s">
        <v>146</v>
      </c>
      <c r="F46" s="25">
        <v>2550</v>
      </c>
    </row>
    <row r="47" spans="1:6" s="9" customFormat="1" ht="28.5" customHeight="1" outlineLevel="1">
      <c r="A47" s="1002">
        <f>A46+1</f>
        <v>3</v>
      </c>
      <c r="B47" s="1322" t="s">
        <v>1236</v>
      </c>
      <c r="C47" s="1062"/>
      <c r="D47" s="1062"/>
      <c r="E47" s="247"/>
      <c r="F47" s="247"/>
    </row>
    <row r="48" spans="1:6" s="9" customFormat="1" ht="18" outlineLevel="1">
      <c r="A48" s="1055"/>
      <c r="B48" s="234"/>
      <c r="C48" s="1062" t="s">
        <v>608</v>
      </c>
      <c r="D48" s="1632"/>
      <c r="E48" s="15" t="s">
        <v>146</v>
      </c>
      <c r="F48" s="81">
        <v>9150</v>
      </c>
    </row>
    <row r="49" spans="1:6" s="9" customFormat="1" ht="21" customHeight="1" outlineLevel="1">
      <c r="A49" s="1055"/>
      <c r="B49" s="234"/>
      <c r="C49" s="1060"/>
      <c r="D49" s="1636"/>
      <c r="E49" s="15" t="s">
        <v>607</v>
      </c>
      <c r="F49" s="25">
        <v>30550</v>
      </c>
    </row>
    <row r="50" spans="1:6" s="9" customFormat="1" ht="20.25" customHeight="1" outlineLevel="1">
      <c r="A50" s="1055"/>
      <c r="B50" s="234"/>
      <c r="C50" s="1062" t="s">
        <v>611</v>
      </c>
      <c r="D50" s="1062"/>
      <c r="E50" s="15" t="s">
        <v>146</v>
      </c>
      <c r="F50" s="25">
        <v>5100</v>
      </c>
    </row>
    <row r="51" spans="1:6" s="9" customFormat="1" ht="23.25" customHeight="1" outlineLevel="1">
      <c r="A51" s="1056"/>
      <c r="B51" s="338"/>
      <c r="C51" s="331"/>
      <c r="D51" s="331"/>
      <c r="E51" s="15" t="s">
        <v>607</v>
      </c>
      <c r="F51" s="25">
        <v>20350</v>
      </c>
    </row>
    <row r="52" spans="1:6" s="9" customFormat="1" ht="23.25" customHeight="1" outlineLevel="1">
      <c r="A52" s="41">
        <f>A47+1</f>
        <v>4</v>
      </c>
      <c r="B52" s="1005" t="s">
        <v>1249</v>
      </c>
      <c r="C52" s="1038"/>
      <c r="D52" s="787"/>
      <c r="E52" s="28" t="s">
        <v>144</v>
      </c>
      <c r="F52" s="248" t="s">
        <v>1343</v>
      </c>
    </row>
    <row r="53" spans="1:6" s="9" customFormat="1" ht="23.25" customHeight="1" outlineLevel="1">
      <c r="A53" s="41">
        <v>5</v>
      </c>
      <c r="B53" s="1005" t="s">
        <v>1338</v>
      </c>
      <c r="C53" s="1083"/>
      <c r="D53" s="1084"/>
      <c r="E53" s="159" t="s">
        <v>146</v>
      </c>
      <c r="F53" s="248" t="s">
        <v>1344</v>
      </c>
    </row>
    <row r="54" spans="1:6" s="9" customFormat="1" ht="23.25" customHeight="1" outlineLevel="1">
      <c r="A54" s="41">
        <v>6</v>
      </c>
      <c r="B54" s="1005" t="s">
        <v>1250</v>
      </c>
      <c r="C54" s="1083"/>
      <c r="D54" s="1084"/>
      <c r="E54" s="25" t="s">
        <v>144</v>
      </c>
      <c r="F54" s="248" t="s">
        <v>704</v>
      </c>
    </row>
    <row r="55" spans="1:6" s="9" customFormat="1" ht="23.25" customHeight="1" outlineLevel="1">
      <c r="A55" s="41">
        <v>7</v>
      </c>
      <c r="B55" s="1005" t="s">
        <v>1339</v>
      </c>
      <c r="C55" s="1038"/>
      <c r="D55" s="787"/>
      <c r="E55" s="25" t="s">
        <v>146</v>
      </c>
      <c r="F55" s="248" t="s">
        <v>1345</v>
      </c>
    </row>
    <row r="56" spans="1:6" s="9" customFormat="1" ht="38.25" customHeight="1" outlineLevel="1">
      <c r="A56" s="41">
        <v>8</v>
      </c>
      <c r="B56" s="1005" t="s">
        <v>1340</v>
      </c>
      <c r="C56" s="1083"/>
      <c r="D56" s="1084"/>
      <c r="E56" s="15" t="s">
        <v>1341</v>
      </c>
      <c r="F56" s="248" t="s">
        <v>1346</v>
      </c>
    </row>
    <row r="57" spans="1:6" s="9" customFormat="1" ht="39.75" customHeight="1" outlineLevel="1" thickBot="1">
      <c r="A57" s="41">
        <v>9</v>
      </c>
      <c r="B57" s="1005" t="s">
        <v>1342</v>
      </c>
      <c r="C57" s="1083"/>
      <c r="D57" s="1084"/>
      <c r="E57" s="647" t="s">
        <v>146</v>
      </c>
      <c r="F57" s="647" t="s">
        <v>460</v>
      </c>
    </row>
    <row r="58" spans="1:6" s="9" customFormat="1" ht="54.75" customHeight="1" outlineLevel="1" thickBot="1">
      <c r="A58" s="1628" t="s">
        <v>1251</v>
      </c>
      <c r="B58" s="1633"/>
      <c r="C58" s="1633"/>
      <c r="D58" s="1633"/>
      <c r="E58" s="1633"/>
      <c r="F58" s="1634"/>
    </row>
    <row r="59" spans="1:6" s="9" customFormat="1" ht="21" outlineLevel="1" thickBot="1">
      <c r="A59" s="871" t="s">
        <v>1234</v>
      </c>
      <c r="B59" s="872"/>
      <c r="C59" s="872"/>
      <c r="D59" s="872"/>
      <c r="E59" s="872"/>
      <c r="F59" s="873"/>
    </row>
    <row r="60" spans="1:6" s="9" customFormat="1" ht="24.75" customHeight="1" outlineLevel="1">
      <c r="A60" s="90">
        <v>1</v>
      </c>
      <c r="B60" s="1053" t="s">
        <v>77</v>
      </c>
      <c r="C60" s="1054"/>
      <c r="D60" s="1054"/>
      <c r="E60" s="229" t="s">
        <v>151</v>
      </c>
      <c r="F60" s="13">
        <v>265</v>
      </c>
    </row>
    <row r="61" spans="1:6" s="9" customFormat="1" ht="24.75" customHeight="1" outlineLevel="1">
      <c r="A61" s="90">
        <v>2</v>
      </c>
      <c r="B61" s="1250" t="s">
        <v>78</v>
      </c>
      <c r="C61" s="1060"/>
      <c r="D61" s="780"/>
      <c r="E61" s="120" t="s">
        <v>152</v>
      </c>
      <c r="F61" s="25">
        <v>150</v>
      </c>
    </row>
    <row r="62" spans="1:6" s="9" customFormat="1" ht="24.75" customHeight="1" outlineLevel="1">
      <c r="A62" s="90">
        <v>3</v>
      </c>
      <c r="B62" s="913" t="s">
        <v>79</v>
      </c>
      <c r="C62" s="913"/>
      <c r="D62" s="913"/>
      <c r="E62" s="27" t="s">
        <v>177</v>
      </c>
      <c r="F62" s="25">
        <v>105</v>
      </c>
    </row>
    <row r="63" spans="1:6" s="9" customFormat="1" ht="24.75" customHeight="1" outlineLevel="1" thickBot="1">
      <c r="A63" s="246">
        <f>A62+1</f>
        <v>4</v>
      </c>
      <c r="B63" s="1640" t="s">
        <v>1256</v>
      </c>
      <c r="C63" s="1640"/>
      <c r="D63" s="1640"/>
      <c r="E63" s="570" t="s">
        <v>177</v>
      </c>
      <c r="F63" s="122">
        <v>55</v>
      </c>
    </row>
    <row r="64" spans="1:6" s="9" customFormat="1" ht="40.5" customHeight="1" outlineLevel="1" thickBot="1">
      <c r="A64" s="1628" t="s">
        <v>1235</v>
      </c>
      <c r="B64" s="1633"/>
      <c r="C64" s="1633"/>
      <c r="D64" s="1633"/>
      <c r="E64" s="1633"/>
      <c r="F64" s="1634"/>
    </row>
    <row r="65" spans="1:6" s="9" customFormat="1" ht="18.75" outlineLevel="1" thickBot="1">
      <c r="A65" s="903" t="s">
        <v>1247</v>
      </c>
      <c r="B65" s="904"/>
      <c r="C65" s="904"/>
      <c r="D65" s="904"/>
      <c r="E65" s="904"/>
      <c r="F65" s="873"/>
    </row>
    <row r="66" spans="1:6" s="9" customFormat="1" ht="58.5" customHeight="1" outlineLevel="1" thickBot="1">
      <c r="A66" s="470">
        <v>1</v>
      </c>
      <c r="B66" s="1639" t="s">
        <v>1293</v>
      </c>
      <c r="C66" s="1260"/>
      <c r="D66" s="1261"/>
      <c r="E66" s="470" t="s">
        <v>1248</v>
      </c>
      <c r="F66" s="470">
        <v>2050</v>
      </c>
    </row>
    <row r="67" spans="1:6" s="9" customFormat="1" ht="18.75" outlineLevel="1" thickBot="1">
      <c r="A67" s="903" t="s">
        <v>153</v>
      </c>
      <c r="B67" s="904"/>
      <c r="C67" s="904"/>
      <c r="D67" s="904"/>
      <c r="E67" s="904"/>
      <c r="F67" s="873"/>
    </row>
    <row r="68" spans="1:6" s="9" customFormat="1" ht="36" outlineLevel="1">
      <c r="A68" s="13">
        <v>1</v>
      </c>
      <c r="B68" s="1637" t="s">
        <v>154</v>
      </c>
      <c r="C68" s="949"/>
      <c r="D68" s="1638"/>
      <c r="E68" s="13" t="s">
        <v>444</v>
      </c>
      <c r="F68" s="13">
        <v>55</v>
      </c>
    </row>
    <row r="69" spans="1:6" s="9" customFormat="1" ht="24" customHeight="1" outlineLevel="1">
      <c r="A69" s="25">
        <v>2</v>
      </c>
      <c r="B69" s="753" t="s">
        <v>537</v>
      </c>
      <c r="C69" s="933"/>
      <c r="D69" s="1256"/>
      <c r="E69" s="25" t="s">
        <v>533</v>
      </c>
      <c r="F69" s="25">
        <v>30</v>
      </c>
    </row>
    <row r="70" spans="1:6" s="9" customFormat="1" ht="24" customHeight="1" outlineLevel="1">
      <c r="A70" s="32">
        <f>A69+1</f>
        <v>3</v>
      </c>
      <c r="B70" s="928" t="s">
        <v>155</v>
      </c>
      <c r="C70" s="928"/>
      <c r="D70" s="928"/>
      <c r="E70" s="25" t="s">
        <v>156</v>
      </c>
      <c r="F70" s="25">
        <v>55</v>
      </c>
    </row>
    <row r="71" spans="1:6" s="9" customFormat="1" ht="24" customHeight="1" outlineLevel="1">
      <c r="A71" s="32">
        <f>A70+1</f>
        <v>4</v>
      </c>
      <c r="B71" s="936" t="s">
        <v>640</v>
      </c>
      <c r="C71" s="936"/>
      <c r="D71" s="936"/>
      <c r="E71" s="81" t="s">
        <v>232</v>
      </c>
      <c r="F71" s="25">
        <v>205</v>
      </c>
    </row>
    <row r="72" spans="1:6" s="9" customFormat="1" ht="24" customHeight="1" outlineLevel="1">
      <c r="A72" s="782">
        <v>5</v>
      </c>
      <c r="B72" s="930" t="s">
        <v>394</v>
      </c>
      <c r="C72" s="930"/>
      <c r="D72" s="930"/>
      <c r="E72" s="25" t="s">
        <v>156</v>
      </c>
      <c r="F72" s="25">
        <v>75</v>
      </c>
    </row>
    <row r="73" spans="1:6" s="9" customFormat="1" ht="24" customHeight="1" outlineLevel="1">
      <c r="A73" s="782"/>
      <c r="B73" s="37"/>
      <c r="C73" s="37" t="s">
        <v>123</v>
      </c>
      <c r="D73" s="37"/>
      <c r="E73" s="25" t="s">
        <v>232</v>
      </c>
      <c r="F73" s="18">
        <v>55</v>
      </c>
    </row>
    <row r="74" spans="1:6" s="9" customFormat="1" ht="24" customHeight="1" outlineLevel="1">
      <c r="A74" s="782">
        <f>A72+1</f>
        <v>6</v>
      </c>
      <c r="B74" s="930" t="s">
        <v>57</v>
      </c>
      <c r="C74" s="930"/>
      <c r="D74" s="930"/>
      <c r="E74" s="25" t="s">
        <v>156</v>
      </c>
      <c r="F74" s="25">
        <v>55</v>
      </c>
    </row>
    <row r="75" spans="1:6" s="9" customFormat="1" ht="24" customHeight="1" outlineLevel="1">
      <c r="A75" s="782"/>
      <c r="B75" s="37"/>
      <c r="C75" s="37" t="s">
        <v>123</v>
      </c>
      <c r="D75" s="37"/>
      <c r="E75" s="25" t="s">
        <v>232</v>
      </c>
      <c r="F75" s="18">
        <v>30</v>
      </c>
    </row>
    <row r="76" spans="1:6" s="9" customFormat="1" ht="24" customHeight="1" outlineLevel="1">
      <c r="A76" s="32">
        <f>A74+1</f>
        <v>7</v>
      </c>
      <c r="B76" s="930" t="s">
        <v>395</v>
      </c>
      <c r="C76" s="930"/>
      <c r="D76" s="930"/>
      <c r="E76" s="25" t="s">
        <v>156</v>
      </c>
      <c r="F76" s="18">
        <v>25</v>
      </c>
    </row>
    <row r="77" spans="1:6" s="9" customFormat="1" ht="24" customHeight="1" outlineLevel="1">
      <c r="A77" s="32">
        <f>A76+1</f>
        <v>8</v>
      </c>
      <c r="B77" s="802" t="s">
        <v>448</v>
      </c>
      <c r="C77" s="803"/>
      <c r="D77" s="804"/>
      <c r="E77" s="25" t="s">
        <v>176</v>
      </c>
      <c r="F77" s="25">
        <v>75</v>
      </c>
    </row>
    <row r="78" spans="1:6" s="9" customFormat="1" ht="24" customHeight="1" outlineLevel="1">
      <c r="A78" s="32">
        <f>A77+1</f>
        <v>9</v>
      </c>
      <c r="B78" s="802" t="s">
        <v>641</v>
      </c>
      <c r="C78" s="803"/>
      <c r="D78" s="804"/>
      <c r="E78" s="25" t="s">
        <v>232</v>
      </c>
      <c r="F78" s="25">
        <v>75</v>
      </c>
    </row>
    <row r="79" spans="1:6" s="9" customFormat="1" ht="24" customHeight="1" outlineLevel="1">
      <c r="A79" s="782">
        <f>A78+1</f>
        <v>10</v>
      </c>
      <c r="B79" s="937" t="s">
        <v>401</v>
      </c>
      <c r="C79" s="920"/>
      <c r="D79" s="963"/>
      <c r="E79" s="216"/>
      <c r="F79" s="25"/>
    </row>
    <row r="80" spans="1:6" s="9" customFormat="1" ht="24" customHeight="1" outlineLevel="1">
      <c r="A80" s="777"/>
      <c r="B80" s="37"/>
      <c r="C80" s="37" t="s">
        <v>124</v>
      </c>
      <c r="D80" s="37"/>
      <c r="E80" s="25" t="s">
        <v>377</v>
      </c>
      <c r="F80" s="25">
        <v>85</v>
      </c>
    </row>
    <row r="81" spans="1:6" s="9" customFormat="1" ht="24" customHeight="1" outlineLevel="1" thickBot="1">
      <c r="A81" s="940"/>
      <c r="B81" s="91"/>
      <c r="C81" s="83" t="s">
        <v>125</v>
      </c>
      <c r="D81" s="83"/>
      <c r="E81" s="35" t="s">
        <v>377</v>
      </c>
      <c r="F81" s="35">
        <v>105</v>
      </c>
    </row>
    <row r="82" spans="1:6" s="9" customFormat="1" ht="18.75" outlineLevel="1" thickBot="1">
      <c r="A82" s="887" t="s">
        <v>122</v>
      </c>
      <c r="B82" s="872"/>
      <c r="C82" s="872"/>
      <c r="D82" s="872"/>
      <c r="E82" s="888"/>
      <c r="F82" s="873"/>
    </row>
    <row r="83" spans="1:6" s="9" customFormat="1" ht="20.25" outlineLevel="1">
      <c r="A83" s="903" t="s">
        <v>1238</v>
      </c>
      <c r="B83" s="904"/>
      <c r="C83" s="904"/>
      <c r="D83" s="904"/>
      <c r="E83" s="904"/>
      <c r="F83" s="905"/>
    </row>
    <row r="84" spans="1:6" s="9" customFormat="1" ht="46.5" customHeight="1" outlineLevel="1" thickBot="1">
      <c r="A84" s="88">
        <v>1</v>
      </c>
      <c r="B84" s="895" t="s">
        <v>1239</v>
      </c>
      <c r="C84" s="1641"/>
      <c r="D84" s="1642"/>
      <c r="E84" s="226" t="s">
        <v>568</v>
      </c>
      <c r="F84" s="35">
        <v>815</v>
      </c>
    </row>
    <row r="85" spans="1:6" s="9" customFormat="1" ht="32.25" customHeight="1" outlineLevel="1">
      <c r="A85" s="1296" t="s">
        <v>1300</v>
      </c>
      <c r="B85" s="1297"/>
      <c r="C85" s="1297"/>
      <c r="D85" s="1297"/>
      <c r="E85" s="1297"/>
      <c r="F85" s="1298"/>
    </row>
    <row r="86" spans="1:6" s="9" customFormat="1" ht="31.5" customHeight="1" outlineLevel="1" thickBot="1">
      <c r="A86" s="762" t="s">
        <v>1301</v>
      </c>
      <c r="B86" s="1643"/>
      <c r="C86" s="1643"/>
      <c r="D86" s="1643"/>
      <c r="E86" s="1643"/>
      <c r="F86" s="1644"/>
    </row>
    <row r="88" spans="1:5" ht="20.25">
      <c r="A88" s="1514" t="s">
        <v>1464</v>
      </c>
      <c r="B88" s="1515"/>
      <c r="C88" s="1515"/>
      <c r="D88" s="1515"/>
      <c r="E88" s="1516"/>
    </row>
  </sheetData>
  <sheetProtection/>
  <mergeCells count="75">
    <mergeCell ref="B78:D78"/>
    <mergeCell ref="B71:D71"/>
    <mergeCell ref="A72:A73"/>
    <mergeCell ref="B72:D72"/>
    <mergeCell ref="A74:A75"/>
    <mergeCell ref="B74:D74"/>
    <mergeCell ref="B77:D77"/>
    <mergeCell ref="B63:D63"/>
    <mergeCell ref="A5:F5"/>
    <mergeCell ref="B84:D84"/>
    <mergeCell ref="A85:F85"/>
    <mergeCell ref="A86:F86"/>
    <mergeCell ref="A83:F83"/>
    <mergeCell ref="A79:A81"/>
    <mergeCell ref="B79:D79"/>
    <mergeCell ref="A82:F82"/>
    <mergeCell ref="B76:D76"/>
    <mergeCell ref="A64:F64"/>
    <mergeCell ref="A67:F67"/>
    <mergeCell ref="B68:D68"/>
    <mergeCell ref="B69:D69"/>
    <mergeCell ref="B70:D70"/>
    <mergeCell ref="A65:F65"/>
    <mergeCell ref="B66:D66"/>
    <mergeCell ref="A59:F59"/>
    <mergeCell ref="B60:D60"/>
    <mergeCell ref="B62:D62"/>
    <mergeCell ref="C49:D49"/>
    <mergeCell ref="C50:D50"/>
    <mergeCell ref="B56:D56"/>
    <mergeCell ref="B61:D61"/>
    <mergeCell ref="B54:D54"/>
    <mergeCell ref="B55:D55"/>
    <mergeCell ref="A44:F44"/>
    <mergeCell ref="B45:D45"/>
    <mergeCell ref="A47:A51"/>
    <mergeCell ref="B47:D47"/>
    <mergeCell ref="C48:D48"/>
    <mergeCell ref="A58:F58"/>
    <mergeCell ref="B57:D57"/>
    <mergeCell ref="B46:D46"/>
    <mergeCell ref="B52:D52"/>
    <mergeCell ref="B53:D53"/>
    <mergeCell ref="A43:F43"/>
    <mergeCell ref="A42:F42"/>
    <mergeCell ref="A36:A37"/>
    <mergeCell ref="B36:D36"/>
    <mergeCell ref="A40:A41"/>
    <mergeCell ref="B40:D40"/>
    <mergeCell ref="A38:A39"/>
    <mergeCell ref="B38:D38"/>
    <mergeCell ref="A35:F35"/>
    <mergeCell ref="A31:F31"/>
    <mergeCell ref="A32:F32"/>
    <mergeCell ref="A11:A29"/>
    <mergeCell ref="B11:D11"/>
    <mergeCell ref="C15:C17"/>
    <mergeCell ref="B18:B23"/>
    <mergeCell ref="C18:C20"/>
    <mergeCell ref="C24:C26"/>
    <mergeCell ref="C27:C29"/>
    <mergeCell ref="A6:F6"/>
    <mergeCell ref="B8:D8"/>
    <mergeCell ref="A30:F30"/>
    <mergeCell ref="A33:F33"/>
    <mergeCell ref="A88:E88"/>
    <mergeCell ref="E2:F2"/>
    <mergeCell ref="A3:F3"/>
    <mergeCell ref="A4:F4"/>
    <mergeCell ref="B9:D9"/>
    <mergeCell ref="A10:F10"/>
    <mergeCell ref="B12:B17"/>
    <mergeCell ref="C12:C14"/>
    <mergeCell ref="C21:C23"/>
    <mergeCell ref="B24:B29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1" r:id="rId1"/>
  <headerFooter>
    <oddFooter>&amp;R&amp;12Коммерческий директор _______________М.А. Бормотова
Ведущий экономист _______________ И.И. Бурая</oddFooter>
  </headerFooter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70" zoomScaleNormal="70" workbookViewId="0" topLeftCell="A1">
      <selection activeCell="A1" sqref="A1:E1"/>
    </sheetView>
  </sheetViews>
  <sheetFormatPr defaultColWidth="9.00390625" defaultRowHeight="12.75" outlineLevelRow="1"/>
  <cols>
    <col min="1" max="1" width="5.75390625" style="144" customWidth="1"/>
    <col min="2" max="2" width="22.375" style="138" customWidth="1"/>
    <col min="3" max="3" width="76.625" style="138" customWidth="1"/>
    <col min="4" max="4" width="25.25390625" style="146" customWidth="1"/>
    <col min="5" max="5" width="30.125" style="144" customWidth="1"/>
    <col min="6" max="16384" width="9.125" style="138" customWidth="1"/>
  </cols>
  <sheetData>
    <row r="1" spans="1:5" ht="42.75" customHeight="1">
      <c r="A1" s="1645" t="s">
        <v>1464</v>
      </c>
      <c r="B1" s="1646"/>
      <c r="C1" s="1646"/>
      <c r="D1" s="1646"/>
      <c r="E1" s="1647"/>
    </row>
    <row r="2" spans="1:5" s="135" customFormat="1" ht="31.5" customHeight="1" outlineLevel="1">
      <c r="A2" s="1423" t="s">
        <v>140</v>
      </c>
      <c r="B2" s="1424"/>
      <c r="C2" s="1424"/>
      <c r="D2" s="1424"/>
      <c r="E2" s="1424"/>
    </row>
    <row r="3" spans="1:5" s="135" customFormat="1" ht="19.5" customHeight="1" outlineLevel="1">
      <c r="A3" s="1425" t="s">
        <v>344</v>
      </c>
      <c r="B3" s="1426"/>
      <c r="C3" s="1426"/>
      <c r="D3" s="1426"/>
      <c r="E3" s="1654"/>
    </row>
    <row r="4" spans="1:5" s="135" customFormat="1" ht="19.5" customHeight="1" outlineLevel="1">
      <c r="A4" s="1655" t="s">
        <v>378</v>
      </c>
      <c r="B4" s="1656"/>
      <c r="C4" s="1656"/>
      <c r="D4" s="1656"/>
      <c r="E4" s="1657"/>
    </row>
    <row r="5" spans="1:5" s="135" customFormat="1" ht="21" customHeight="1" outlineLevel="1">
      <c r="A5" s="1427" t="s">
        <v>1427</v>
      </c>
      <c r="B5" s="1654"/>
      <c r="C5" s="1654"/>
      <c r="D5" s="1654"/>
      <c r="E5" s="1654"/>
    </row>
    <row r="6" spans="1:5" ht="12" customHeight="1" outlineLevel="1" thickBot="1">
      <c r="A6" s="508"/>
      <c r="B6" s="137"/>
      <c r="C6" s="137"/>
      <c r="D6" s="137"/>
      <c r="E6" s="137"/>
    </row>
    <row r="7" spans="1:5" ht="54.75" thickBot="1">
      <c r="A7" s="579" t="s">
        <v>141</v>
      </c>
      <c r="B7" s="1431" t="s">
        <v>161</v>
      </c>
      <c r="C7" s="1659"/>
      <c r="D7" s="579" t="s">
        <v>142</v>
      </c>
      <c r="E7" s="579" t="s">
        <v>1175</v>
      </c>
    </row>
    <row r="8" spans="1:5" ht="18.75" thickBot="1">
      <c r="A8" s="139">
        <v>1</v>
      </c>
      <c r="B8" s="1431">
        <v>2</v>
      </c>
      <c r="C8" s="1431"/>
      <c r="D8" s="579">
        <v>3</v>
      </c>
      <c r="E8" s="579">
        <v>4</v>
      </c>
    </row>
    <row r="9" spans="1:5" ht="18.75" thickBot="1">
      <c r="A9" s="1593" t="s">
        <v>380</v>
      </c>
      <c r="B9" s="1551"/>
      <c r="C9" s="1551"/>
      <c r="D9" s="1551"/>
      <c r="E9" s="1552"/>
    </row>
    <row r="10" spans="1:5" ht="42" customHeight="1" thickBot="1">
      <c r="A10" s="1658" t="s">
        <v>1379</v>
      </c>
      <c r="B10" s="1530"/>
      <c r="C10" s="1530"/>
      <c r="D10" s="1530"/>
      <c r="E10" s="1531"/>
    </row>
    <row r="11" spans="1:5" ht="262.5" customHeight="1">
      <c r="A11" s="1021">
        <v>1</v>
      </c>
      <c r="B11" s="1064" t="s">
        <v>1386</v>
      </c>
      <c r="C11" s="811"/>
      <c r="D11" s="811"/>
      <c r="E11" s="1178"/>
    </row>
    <row r="12" spans="1:5" ht="18" customHeight="1">
      <c r="A12" s="1006"/>
      <c r="B12" s="497"/>
      <c r="C12" s="646" t="s">
        <v>1382</v>
      </c>
      <c r="D12" s="1699" t="s">
        <v>1310</v>
      </c>
      <c r="E12" s="178">
        <v>1200</v>
      </c>
    </row>
    <row r="13" spans="1:5" ht="18.75" customHeight="1" thickBot="1">
      <c r="A13" s="1007"/>
      <c r="B13" s="648"/>
      <c r="C13" s="645" t="s">
        <v>1383</v>
      </c>
      <c r="D13" s="1700"/>
      <c r="E13" s="649">
        <v>800</v>
      </c>
    </row>
    <row r="14" spans="1:5" ht="63" customHeight="1" thickBot="1">
      <c r="A14" s="1536" t="s">
        <v>1378</v>
      </c>
      <c r="B14" s="1530"/>
      <c r="C14" s="1530"/>
      <c r="D14" s="1530"/>
      <c r="E14" s="1531"/>
    </row>
    <row r="15" spans="1:5" ht="268.5" customHeight="1">
      <c r="A15" s="1021">
        <v>2</v>
      </c>
      <c r="B15" s="1064" t="s">
        <v>1386</v>
      </c>
      <c r="C15" s="811"/>
      <c r="D15" s="811"/>
      <c r="E15" s="1178"/>
    </row>
    <row r="16" spans="1:5" ht="18.75" customHeight="1">
      <c r="A16" s="1006"/>
      <c r="B16" s="497"/>
      <c r="C16" s="655" t="s">
        <v>1312</v>
      </c>
      <c r="D16" s="1695" t="s">
        <v>1310</v>
      </c>
      <c r="E16" s="178">
        <v>1500</v>
      </c>
    </row>
    <row r="17" spans="1:5" ht="18.75" customHeight="1" thickBot="1">
      <c r="A17" s="1007"/>
      <c r="B17" s="648"/>
      <c r="C17" s="644" t="s">
        <v>1349</v>
      </c>
      <c r="D17" s="1696"/>
      <c r="E17" s="494">
        <v>1000</v>
      </c>
    </row>
    <row r="18" spans="1:5" ht="40.5" customHeight="1" thickBot="1">
      <c r="A18" s="1536" t="s">
        <v>1380</v>
      </c>
      <c r="B18" s="1530"/>
      <c r="C18" s="1530"/>
      <c r="D18" s="1530"/>
      <c r="E18" s="1531"/>
    </row>
    <row r="19" spans="1:5" ht="263.25" customHeight="1">
      <c r="A19" s="1021">
        <v>3</v>
      </c>
      <c r="B19" s="1064" t="s">
        <v>1386</v>
      </c>
      <c r="C19" s="811"/>
      <c r="D19" s="811"/>
      <c r="E19" s="1178"/>
    </row>
    <row r="20" spans="1:5" ht="18" customHeight="1">
      <c r="A20" s="1006"/>
      <c r="B20" s="497"/>
      <c r="C20" s="83" t="s">
        <v>1384</v>
      </c>
      <c r="D20" s="1693" t="s">
        <v>1310</v>
      </c>
      <c r="E20" s="57">
        <v>2000</v>
      </c>
    </row>
    <row r="21" spans="1:5" ht="18.75" thickBot="1">
      <c r="A21" s="1007"/>
      <c r="B21" s="648"/>
      <c r="C21" s="269" t="s">
        <v>1385</v>
      </c>
      <c r="D21" s="1694"/>
      <c r="E21" s="650">
        <v>1400</v>
      </c>
    </row>
    <row r="22" spans="1:5" ht="286.5" customHeight="1">
      <c r="A22" s="1104">
        <v>4</v>
      </c>
      <c r="B22" s="1322" t="s">
        <v>1387</v>
      </c>
      <c r="C22" s="1062"/>
      <c r="D22" s="1062"/>
      <c r="E22" s="1701"/>
    </row>
    <row r="23" spans="1:5" ht="24" customHeight="1">
      <c r="A23" s="994"/>
      <c r="B23" s="651"/>
      <c r="C23" s="646" t="s">
        <v>1309</v>
      </c>
      <c r="D23" s="1670" t="s">
        <v>1310</v>
      </c>
      <c r="E23" s="178">
        <v>1000</v>
      </c>
    </row>
    <row r="24" spans="1:5" ht="27" customHeight="1" thickBot="1">
      <c r="A24" s="1186"/>
      <c r="B24" s="648"/>
      <c r="C24" s="645" t="s">
        <v>1311</v>
      </c>
      <c r="D24" s="1671"/>
      <c r="E24" s="649">
        <v>600</v>
      </c>
    </row>
    <row r="25" spans="1:5" ht="189.75" customHeight="1">
      <c r="A25" s="1104">
        <v>5</v>
      </c>
      <c r="B25" s="1086" t="s">
        <v>1388</v>
      </c>
      <c r="C25" s="966"/>
      <c r="D25" s="966"/>
      <c r="E25" s="1087"/>
    </row>
    <row r="26" spans="1:5" ht="26.25" customHeight="1">
      <c r="A26" s="994"/>
      <c r="B26" s="651"/>
      <c r="C26" s="646" t="s">
        <v>1347</v>
      </c>
      <c r="D26" s="1699" t="s">
        <v>1310</v>
      </c>
      <c r="E26" s="178">
        <v>200</v>
      </c>
    </row>
    <row r="27" spans="1:5" ht="24.75" customHeight="1" thickBot="1">
      <c r="A27" s="1186"/>
      <c r="B27" s="652"/>
      <c r="C27" s="645" t="s">
        <v>1348</v>
      </c>
      <c r="D27" s="1700"/>
      <c r="E27" s="649" t="s">
        <v>243</v>
      </c>
    </row>
    <row r="28" spans="1:5" ht="186.75" customHeight="1" thickBot="1">
      <c r="A28" s="273">
        <v>6</v>
      </c>
      <c r="B28" s="1697" t="s">
        <v>1389</v>
      </c>
      <c r="C28" s="1698"/>
      <c r="D28" s="653" t="s">
        <v>1310</v>
      </c>
      <c r="E28" s="654" t="s">
        <v>243</v>
      </c>
    </row>
    <row r="29" spans="1:5" ht="21.75" customHeight="1" thickBot="1">
      <c r="A29" s="1667" t="s">
        <v>356</v>
      </c>
      <c r="B29" s="1668"/>
      <c r="C29" s="1668"/>
      <c r="D29" s="1668"/>
      <c r="E29" s="1669"/>
    </row>
    <row r="30" spans="1:5" ht="18">
      <c r="A30" s="721">
        <v>1</v>
      </c>
      <c r="B30" s="1600" t="s">
        <v>1270</v>
      </c>
      <c r="C30" s="1600"/>
      <c r="D30" s="722" t="s">
        <v>522</v>
      </c>
      <c r="E30" s="723">
        <v>210</v>
      </c>
    </row>
    <row r="31" spans="1:5" ht="18">
      <c r="A31" s="724">
        <v>2</v>
      </c>
      <c r="B31" s="1380" t="s">
        <v>1265</v>
      </c>
      <c r="C31" s="1380"/>
      <c r="D31" s="725" t="s">
        <v>522</v>
      </c>
      <c r="E31" s="726">
        <v>110</v>
      </c>
    </row>
    <row r="32" spans="1:5" ht="18">
      <c r="A32" s="724">
        <v>3</v>
      </c>
      <c r="B32" s="1380" t="s">
        <v>1266</v>
      </c>
      <c r="C32" s="1380"/>
      <c r="D32" s="725" t="s">
        <v>522</v>
      </c>
      <c r="E32" s="726">
        <v>110</v>
      </c>
    </row>
    <row r="33" spans="1:5" ht="18">
      <c r="A33" s="724">
        <v>4</v>
      </c>
      <c r="B33" s="1380" t="s">
        <v>1267</v>
      </c>
      <c r="C33" s="1380"/>
      <c r="D33" s="725" t="s">
        <v>522</v>
      </c>
      <c r="E33" s="726">
        <v>110</v>
      </c>
    </row>
    <row r="34" spans="1:5" ht="18">
      <c r="A34" s="724">
        <v>5</v>
      </c>
      <c r="B34" s="1380" t="s">
        <v>1268</v>
      </c>
      <c r="C34" s="1380"/>
      <c r="D34" s="725" t="s">
        <v>522</v>
      </c>
      <c r="E34" s="726">
        <v>110</v>
      </c>
    </row>
    <row r="35" spans="1:5" ht="23.25" customHeight="1">
      <c r="A35" s="724">
        <v>6</v>
      </c>
      <c r="B35" s="1476" t="s">
        <v>1428</v>
      </c>
      <c r="C35" s="1476"/>
      <c r="D35" s="715" t="s">
        <v>1164</v>
      </c>
      <c r="E35" s="727">
        <v>110</v>
      </c>
    </row>
    <row r="36" spans="1:5" ht="18">
      <c r="A36" s="724">
        <v>7</v>
      </c>
      <c r="B36" s="1476" t="s">
        <v>1429</v>
      </c>
      <c r="C36" s="1476"/>
      <c r="D36" s="725" t="s">
        <v>1305</v>
      </c>
      <c r="E36" s="726">
        <v>110</v>
      </c>
    </row>
    <row r="37" spans="1:5" ht="18">
      <c r="A37" s="724">
        <v>8</v>
      </c>
      <c r="B37" s="1476" t="s">
        <v>1430</v>
      </c>
      <c r="C37" s="1649"/>
      <c r="D37" s="725" t="s">
        <v>1152</v>
      </c>
      <c r="E37" s="726">
        <v>100</v>
      </c>
    </row>
    <row r="38" spans="1:5" ht="18">
      <c r="A38" s="724">
        <v>9</v>
      </c>
      <c r="B38" s="1476" t="s">
        <v>1432</v>
      </c>
      <c r="C38" s="1588"/>
      <c r="D38" s="725" t="s">
        <v>522</v>
      </c>
      <c r="E38" s="726">
        <v>200</v>
      </c>
    </row>
    <row r="39" spans="1:5" ht="18.75" thickBot="1">
      <c r="A39" s="728">
        <v>10</v>
      </c>
      <c r="B39" s="1650" t="s">
        <v>1431</v>
      </c>
      <c r="C39" s="1378"/>
      <c r="D39" s="731" t="s">
        <v>522</v>
      </c>
      <c r="E39" s="729">
        <v>100</v>
      </c>
    </row>
    <row r="40" spans="1:5" ht="18.75" thickBot="1">
      <c r="A40" s="1651" t="s">
        <v>357</v>
      </c>
      <c r="B40" s="1652"/>
      <c r="C40" s="1652"/>
      <c r="D40" s="1652"/>
      <c r="E40" s="1653"/>
    </row>
    <row r="41" spans="1:5" ht="18.75" thickBot="1">
      <c r="A41" s="719">
        <v>1</v>
      </c>
      <c r="B41" s="1608" t="s">
        <v>1433</v>
      </c>
      <c r="C41" s="1648"/>
      <c r="D41" s="147" t="s">
        <v>1152</v>
      </c>
      <c r="E41" s="730" t="s">
        <v>1368</v>
      </c>
    </row>
    <row r="42" spans="1:5" ht="18.75" thickBot="1">
      <c r="A42" s="1667" t="s">
        <v>137</v>
      </c>
      <c r="B42" s="1689"/>
      <c r="C42" s="1689"/>
      <c r="D42" s="1689"/>
      <c r="E42" s="1690"/>
    </row>
    <row r="43" spans="1:5" ht="18">
      <c r="A43" s="597">
        <v>1</v>
      </c>
      <c r="B43" s="1675" t="s">
        <v>528</v>
      </c>
      <c r="C43" s="1675"/>
      <c r="D43" s="598" t="s">
        <v>529</v>
      </c>
      <c r="E43" s="599">
        <v>305</v>
      </c>
    </row>
    <row r="44" spans="1:5" ht="18.75" thickBot="1">
      <c r="A44" s="600">
        <v>2</v>
      </c>
      <c r="B44" s="1676" t="s">
        <v>1157</v>
      </c>
      <c r="C44" s="1676"/>
      <c r="D44" s="601" t="s">
        <v>522</v>
      </c>
      <c r="E44" s="602">
        <v>305</v>
      </c>
    </row>
    <row r="45" spans="1:5" ht="18.75" thickBot="1">
      <c r="A45" s="1691" t="s">
        <v>1313</v>
      </c>
      <c r="B45" s="1689"/>
      <c r="C45" s="1689"/>
      <c r="D45" s="1689"/>
      <c r="E45" s="1690"/>
    </row>
    <row r="46" spans="1:5" ht="36.75" customHeight="1">
      <c r="A46" s="1660">
        <v>1</v>
      </c>
      <c r="B46" s="1685" t="s">
        <v>1314</v>
      </c>
      <c r="C46" s="1553"/>
      <c r="D46" s="587"/>
      <c r="E46" s="603"/>
    </row>
    <row r="47" spans="1:5" ht="18">
      <c r="A47" s="1661"/>
      <c r="B47" s="588"/>
      <c r="C47" s="618" t="s">
        <v>1315</v>
      </c>
      <c r="D47" s="1563" t="s">
        <v>1191</v>
      </c>
      <c r="E47" s="589">
        <v>5000</v>
      </c>
    </row>
    <row r="48" spans="1:5" ht="18">
      <c r="A48" s="1661"/>
      <c r="B48" s="590"/>
      <c r="C48" s="618" t="s">
        <v>1316</v>
      </c>
      <c r="D48" s="1662"/>
      <c r="E48" s="589">
        <v>3000</v>
      </c>
    </row>
    <row r="49" spans="1:5" ht="39" customHeight="1">
      <c r="A49" s="1687">
        <v>2</v>
      </c>
      <c r="B49" s="1686" t="s">
        <v>1336</v>
      </c>
      <c r="C49" s="1686"/>
      <c r="D49" s="619"/>
      <c r="E49" s="604"/>
    </row>
    <row r="50" spans="1:5" ht="18">
      <c r="A50" s="1661"/>
      <c r="B50" s="605"/>
      <c r="C50" s="618" t="s">
        <v>1315</v>
      </c>
      <c r="D50" s="1673" t="s">
        <v>233</v>
      </c>
      <c r="E50" s="604">
        <v>500</v>
      </c>
    </row>
    <row r="51" spans="1:5" ht="18">
      <c r="A51" s="1688"/>
      <c r="B51" s="606"/>
      <c r="C51" s="618" t="s">
        <v>1316</v>
      </c>
      <c r="D51" s="1674"/>
      <c r="E51" s="607">
        <v>400</v>
      </c>
    </row>
    <row r="52" spans="1:5" ht="40.5" customHeight="1">
      <c r="A52" s="637">
        <v>3</v>
      </c>
      <c r="B52" s="1666" t="s">
        <v>1335</v>
      </c>
      <c r="C52" s="1666"/>
      <c r="D52" s="636" t="s">
        <v>244</v>
      </c>
      <c r="E52" s="638">
        <v>300</v>
      </c>
    </row>
    <row r="53" spans="1:5" ht="40.5" customHeight="1">
      <c r="A53" s="1683">
        <v>4</v>
      </c>
      <c r="B53" s="1562" t="s">
        <v>1334</v>
      </c>
      <c r="C53" s="1562"/>
      <c r="D53" s="643"/>
      <c r="E53" s="639"/>
    </row>
    <row r="54" spans="1:5" ht="18">
      <c r="A54" s="1683"/>
      <c r="B54" s="605"/>
      <c r="C54" s="618" t="s">
        <v>1315</v>
      </c>
      <c r="D54" s="1563" t="s">
        <v>233</v>
      </c>
      <c r="E54" s="640">
        <v>400</v>
      </c>
    </row>
    <row r="55" spans="1:5" ht="18.75" thickBot="1">
      <c r="A55" s="1684"/>
      <c r="B55" s="641"/>
      <c r="C55" s="625" t="s">
        <v>1316</v>
      </c>
      <c r="D55" s="1564" t="s">
        <v>233</v>
      </c>
      <c r="E55" s="642">
        <v>300</v>
      </c>
    </row>
    <row r="56" spans="1:5" ht="18.75" thickBot="1">
      <c r="A56" s="1663" t="s">
        <v>110</v>
      </c>
      <c r="B56" s="1664"/>
      <c r="C56" s="1664"/>
      <c r="D56" s="1664"/>
      <c r="E56" s="1665"/>
    </row>
    <row r="57" spans="1:5" ht="42.75" customHeight="1" thickBot="1">
      <c r="A57" s="591">
        <v>1</v>
      </c>
      <c r="B57" s="1692" t="s">
        <v>1317</v>
      </c>
      <c r="C57" s="1692"/>
      <c r="D57" s="592" t="s">
        <v>1321</v>
      </c>
      <c r="E57" s="593" t="s">
        <v>1289</v>
      </c>
    </row>
    <row r="58" spans="1:5" ht="18.75" thickBot="1">
      <c r="A58" s="1678" t="s">
        <v>1318</v>
      </c>
      <c r="B58" s="1679"/>
      <c r="C58" s="1679"/>
      <c r="D58" s="1679"/>
      <c r="E58" s="1680"/>
    </row>
    <row r="59" spans="1:5" ht="28.5" customHeight="1" thickBot="1">
      <c r="A59" s="594">
        <v>2</v>
      </c>
      <c r="B59" s="1677" t="s">
        <v>15</v>
      </c>
      <c r="C59" s="1677"/>
      <c r="D59" s="595" t="s">
        <v>6</v>
      </c>
      <c r="E59" s="593">
        <v>1000</v>
      </c>
    </row>
    <row r="60" spans="1:5" ht="20.25" customHeight="1">
      <c r="A60" s="1681" t="s">
        <v>1319</v>
      </c>
      <c r="B60" s="1681"/>
      <c r="C60" s="1681"/>
      <c r="D60" s="1681"/>
      <c r="E60" s="1681"/>
    </row>
    <row r="61" spans="1:5" ht="33.75" customHeight="1">
      <c r="A61" s="1682" t="s">
        <v>48</v>
      </c>
      <c r="B61" s="1682"/>
      <c r="C61" s="1682"/>
      <c r="D61" s="1682"/>
      <c r="E61" s="1682"/>
    </row>
    <row r="62" spans="1:5" ht="35.25" customHeight="1">
      <c r="A62" s="144" t="s">
        <v>1143</v>
      </c>
      <c r="B62" s="1672" t="s">
        <v>1297</v>
      </c>
      <c r="C62" s="1672"/>
      <c r="D62" s="1672"/>
      <c r="E62" s="1672"/>
    </row>
    <row r="63" spans="2:4" ht="18">
      <c r="B63" s="145"/>
      <c r="C63" s="145"/>
      <c r="D63" s="144"/>
    </row>
  </sheetData>
  <sheetProtection/>
  <mergeCells count="61">
    <mergeCell ref="B11:E11"/>
    <mergeCell ref="B19:E19"/>
    <mergeCell ref="B15:E15"/>
    <mergeCell ref="B22:E22"/>
    <mergeCell ref="D12:D13"/>
    <mergeCell ref="A18:E18"/>
    <mergeCell ref="A11:A13"/>
    <mergeCell ref="A14:E14"/>
    <mergeCell ref="A15:A17"/>
    <mergeCell ref="D16:D17"/>
    <mergeCell ref="A19:A21"/>
    <mergeCell ref="A22:A24"/>
    <mergeCell ref="B28:C28"/>
    <mergeCell ref="D26:D27"/>
    <mergeCell ref="A49:A51"/>
    <mergeCell ref="A42:E42"/>
    <mergeCell ref="A45:E45"/>
    <mergeCell ref="B57:C57"/>
    <mergeCell ref="A25:A27"/>
    <mergeCell ref="D20:D21"/>
    <mergeCell ref="B53:C53"/>
    <mergeCell ref="B62:E62"/>
    <mergeCell ref="D50:D51"/>
    <mergeCell ref="B43:C43"/>
    <mergeCell ref="B44:C44"/>
    <mergeCell ref="B59:C59"/>
    <mergeCell ref="A58:E58"/>
    <mergeCell ref="A60:E60"/>
    <mergeCell ref="A61:E61"/>
    <mergeCell ref="A53:A55"/>
    <mergeCell ref="D54:D55"/>
    <mergeCell ref="B8:C8"/>
    <mergeCell ref="A46:A48"/>
    <mergeCell ref="D47:D48"/>
    <mergeCell ref="A56:E56"/>
    <mergeCell ref="B52:C52"/>
    <mergeCell ref="A29:E29"/>
    <mergeCell ref="D23:D24"/>
    <mergeCell ref="B25:E25"/>
    <mergeCell ref="B46:C46"/>
    <mergeCell ref="B49:C49"/>
    <mergeCell ref="B32:C32"/>
    <mergeCell ref="B33:C33"/>
    <mergeCell ref="B34:C34"/>
    <mergeCell ref="A2:E2"/>
    <mergeCell ref="A3:E3"/>
    <mergeCell ref="A4:E4"/>
    <mergeCell ref="A5:E5"/>
    <mergeCell ref="A9:E9"/>
    <mergeCell ref="A10:E10"/>
    <mergeCell ref="B7:C7"/>
    <mergeCell ref="A1:E1"/>
    <mergeCell ref="B41:C41"/>
    <mergeCell ref="B35:C35"/>
    <mergeCell ref="B36:C36"/>
    <mergeCell ref="B37:C37"/>
    <mergeCell ref="B38:C38"/>
    <mergeCell ref="B39:C39"/>
    <mergeCell ref="A40:E40"/>
    <mergeCell ref="B30:C30"/>
    <mergeCell ref="B31:C31"/>
  </mergeCells>
  <printOptions horizontalCentered="1"/>
  <pageMargins left="0.7086614173228347" right="0.7086614173228347" top="2.362204724409449" bottom="1.141732283464567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 М.А. Бормотова
Начальник ОЭиФ _______________Е.А. Белякова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6" hidden="1" customWidth="1"/>
    <col min="10" max="10" width="0" style="306" hidden="1" customWidth="1"/>
    <col min="11" max="11" width="13.875" style="306" hidden="1" customWidth="1"/>
    <col min="12" max="12" width="19.25390625" style="306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8" customFormat="1" ht="18" outlineLevel="1">
      <c r="A1" s="144"/>
      <c r="E1" s="155"/>
      <c r="F1" s="152"/>
      <c r="G1" s="191" t="s">
        <v>1142</v>
      </c>
      <c r="I1" s="305"/>
      <c r="J1" s="305"/>
      <c r="K1" s="305"/>
      <c r="L1" s="305"/>
    </row>
    <row r="2" spans="1:12" s="138" customFormat="1" ht="18" outlineLevel="1">
      <c r="A2" s="144"/>
      <c r="E2" s="155"/>
      <c r="F2" s="155"/>
      <c r="G2" s="155"/>
      <c r="I2" s="305"/>
      <c r="J2" s="305"/>
      <c r="K2" s="305"/>
      <c r="L2" s="305"/>
    </row>
    <row r="3" spans="1:12" s="138" customFormat="1" ht="18" outlineLevel="1">
      <c r="A3" s="144"/>
      <c r="E3" s="155"/>
      <c r="F3" s="155"/>
      <c r="G3" s="191" t="s">
        <v>544</v>
      </c>
      <c r="I3" s="305"/>
      <c r="J3" s="305"/>
      <c r="K3" s="305"/>
      <c r="L3" s="305"/>
    </row>
    <row r="4" spans="1:12" s="138" customFormat="1" ht="37.5" customHeight="1" outlineLevel="1">
      <c r="A4" s="144"/>
      <c r="D4" s="1272" t="s">
        <v>634</v>
      </c>
      <c r="E4" s="1273"/>
      <c r="F4" s="1273"/>
      <c r="G4" s="1273"/>
      <c r="I4" s="305"/>
      <c r="J4" s="305"/>
      <c r="K4" s="305"/>
      <c r="L4" s="305"/>
    </row>
    <row r="5" spans="1:12" s="138" customFormat="1" ht="18" outlineLevel="1">
      <c r="A5" s="144"/>
      <c r="E5" s="1272" t="s">
        <v>1104</v>
      </c>
      <c r="F5" s="1274"/>
      <c r="G5" s="1274"/>
      <c r="I5" s="305"/>
      <c r="J5" s="305"/>
      <c r="K5" s="305"/>
      <c r="L5" s="305"/>
    </row>
    <row r="6" spans="1:12" s="138" customFormat="1" ht="18" outlineLevel="1">
      <c r="A6" s="144"/>
      <c r="E6" s="457"/>
      <c r="F6" s="236"/>
      <c r="G6" s="236"/>
      <c r="I6" s="305"/>
      <c r="J6" s="305"/>
      <c r="K6" s="305"/>
      <c r="L6" s="305"/>
    </row>
    <row r="7" spans="5:7" ht="18">
      <c r="E7" s="1275"/>
      <c r="F7" s="1275"/>
      <c r="G7" s="1275"/>
    </row>
    <row r="8" spans="1:12" s="4" customFormat="1" ht="18" outlineLevel="1">
      <c r="A8" s="1276" t="s">
        <v>140</v>
      </c>
      <c r="B8" s="1277"/>
      <c r="C8" s="1277"/>
      <c r="D8" s="1277"/>
      <c r="E8" s="1277"/>
      <c r="F8" s="1277"/>
      <c r="G8" s="1277"/>
      <c r="I8" s="307"/>
      <c r="J8" s="307"/>
      <c r="K8" s="307"/>
      <c r="L8" s="307"/>
    </row>
    <row r="9" spans="1:12" s="4" customFormat="1" ht="18" outlineLevel="1">
      <c r="A9" s="1278" t="s">
        <v>344</v>
      </c>
      <c r="B9" s="1279"/>
      <c r="C9" s="1279"/>
      <c r="D9" s="1279"/>
      <c r="E9" s="1279"/>
      <c r="F9" s="1279"/>
      <c r="G9" s="1279"/>
      <c r="I9" s="307"/>
      <c r="J9" s="307"/>
      <c r="K9" s="307"/>
      <c r="L9" s="307"/>
    </row>
    <row r="10" spans="1:12" s="4" customFormat="1" ht="18" outlineLevel="1">
      <c r="A10" s="1280" t="e">
        <f>#REF!</f>
        <v>#REF!</v>
      </c>
      <c r="B10" s="1281"/>
      <c r="C10" s="1281"/>
      <c r="D10" s="1281"/>
      <c r="E10" s="1281"/>
      <c r="F10" s="1281"/>
      <c r="I10" s="307"/>
      <c r="J10" s="307"/>
      <c r="K10" s="307"/>
      <c r="L10" s="307"/>
    </row>
    <row r="11" spans="1:12" s="4" customFormat="1" ht="18" hidden="1" outlineLevel="1">
      <c r="A11" s="1281"/>
      <c r="B11" s="1273"/>
      <c r="C11" s="1273"/>
      <c r="D11" s="1273"/>
      <c r="E11" s="1273"/>
      <c r="F11" s="1273"/>
      <c r="G11" s="1273"/>
      <c r="I11" s="307"/>
      <c r="J11" s="307"/>
      <c r="K11" s="307"/>
      <c r="L11" s="307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1282" t="s">
        <v>141</v>
      </c>
      <c r="B13" s="1282" t="s">
        <v>161</v>
      </c>
      <c r="C13" s="856"/>
      <c r="D13" s="856"/>
      <c r="E13" s="1265" t="s">
        <v>142</v>
      </c>
      <c r="F13" s="1268" t="s">
        <v>1098</v>
      </c>
      <c r="G13" s="1268"/>
    </row>
    <row r="14" spans="1:7" ht="18.75" thickBot="1">
      <c r="A14" s="1283"/>
      <c r="B14" s="1283"/>
      <c r="C14" s="857"/>
      <c r="D14" s="857"/>
      <c r="E14" s="1266"/>
      <c r="F14" s="1269" t="s">
        <v>143</v>
      </c>
      <c r="G14" s="1270"/>
    </row>
    <row r="15" spans="1:7" ht="54.75" thickBot="1">
      <c r="A15" s="857"/>
      <c r="B15" s="858"/>
      <c r="C15" s="858"/>
      <c r="D15" s="858"/>
      <c r="E15" s="1267"/>
      <c r="F15" s="7" t="s">
        <v>289</v>
      </c>
      <c r="G15" s="7" t="s">
        <v>1145</v>
      </c>
    </row>
    <row r="16" spans="1:7" ht="18.75" thickBot="1">
      <c r="A16" s="8">
        <v>1</v>
      </c>
      <c r="B16" s="1268">
        <v>2</v>
      </c>
      <c r="C16" s="1268"/>
      <c r="D16" s="1268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887" t="s">
        <v>133</v>
      </c>
      <c r="B17" s="872"/>
      <c r="C17" s="872"/>
      <c r="D17" s="872"/>
      <c r="E17" s="872"/>
      <c r="F17" s="872"/>
      <c r="G17" s="889"/>
      <c r="I17" s="308"/>
      <c r="J17" s="308"/>
      <c r="K17" s="308"/>
      <c r="L17" s="308"/>
      <c r="Z17" s="736" t="s">
        <v>1111</v>
      </c>
    </row>
    <row r="18" spans="1:26" s="9" customFormat="1" ht="30.75" customHeight="1" outlineLevel="1" thickBot="1">
      <c r="A18" s="1021">
        <v>1</v>
      </c>
      <c r="B18" s="1064" t="s">
        <v>1116</v>
      </c>
      <c r="C18" s="811"/>
      <c r="D18" s="1178"/>
      <c r="E18" s="45"/>
      <c r="F18" s="1183"/>
      <c r="G18" s="1156"/>
      <c r="H18" s="56"/>
      <c r="I18" s="308"/>
      <c r="J18" s="308"/>
      <c r="K18" s="308"/>
      <c r="L18" s="308"/>
      <c r="Z18" s="736"/>
    </row>
    <row r="19" spans="1:26" s="9" customFormat="1" ht="36" outlineLevel="1">
      <c r="A19" s="1006"/>
      <c r="B19" s="1242" t="s">
        <v>252</v>
      </c>
      <c r="C19" s="1711" t="s">
        <v>120</v>
      </c>
      <c r="D19" s="130" t="s">
        <v>419</v>
      </c>
      <c r="E19" s="62" t="s">
        <v>407</v>
      </c>
      <c r="F19" s="11"/>
      <c r="G19" s="63">
        <v>450</v>
      </c>
      <c r="I19" s="308"/>
      <c r="J19" s="308"/>
      <c r="K19" s="308"/>
      <c r="L19" s="308"/>
      <c r="Z19" s="736"/>
    </row>
    <row r="20" spans="1:26" s="9" customFormat="1" ht="36" outlineLevel="1">
      <c r="A20" s="1006"/>
      <c r="B20" s="978"/>
      <c r="C20" s="1712"/>
      <c r="D20" s="192" t="s">
        <v>412</v>
      </c>
      <c r="E20" s="64" t="s">
        <v>407</v>
      </c>
      <c r="F20" s="21"/>
      <c r="G20" s="23">
        <v>405</v>
      </c>
      <c r="H20" s="9">
        <f>G16*(1-0.1)</f>
        <v>4.5</v>
      </c>
      <c r="I20" s="308"/>
      <c r="J20" s="308"/>
      <c r="K20" s="308"/>
      <c r="L20" s="308"/>
      <c r="Z20" s="736"/>
    </row>
    <row r="21" spans="1:26" s="9" customFormat="1" ht="36" outlineLevel="1">
      <c r="A21" s="1006"/>
      <c r="B21" s="978"/>
      <c r="C21" s="1712"/>
      <c r="D21" s="206" t="s">
        <v>410</v>
      </c>
      <c r="E21" s="435" t="s">
        <v>408</v>
      </c>
      <c r="F21" s="216"/>
      <c r="G21" s="198">
        <v>810</v>
      </c>
      <c r="H21" s="9">
        <f>G19+G19*(1-0.2)</f>
        <v>810</v>
      </c>
      <c r="I21" s="308"/>
      <c r="J21" s="308"/>
      <c r="K21" s="308"/>
      <c r="L21" s="308"/>
      <c r="Z21" s="736"/>
    </row>
    <row r="22" spans="1:29" s="9" customFormat="1" ht="36.75" outlineLevel="1" thickBot="1">
      <c r="A22" s="1006"/>
      <c r="B22" s="978"/>
      <c r="C22" s="1713"/>
      <c r="D22" s="131" t="s">
        <v>411</v>
      </c>
      <c r="E22" s="64" t="s">
        <v>409</v>
      </c>
      <c r="F22" s="21"/>
      <c r="G22" s="23">
        <v>1035</v>
      </c>
      <c r="H22" s="9">
        <f>G19+G19*(1-0.2)+G19*(1-0.5)</f>
        <v>1035</v>
      </c>
      <c r="I22" s="308"/>
      <c r="J22" s="308"/>
      <c r="K22" s="308"/>
      <c r="L22" s="308"/>
      <c r="Z22" s="736"/>
      <c r="AC22" s="453"/>
    </row>
    <row r="23" spans="1:26" s="9" customFormat="1" ht="36" outlineLevel="1">
      <c r="A23" s="1006"/>
      <c r="B23" s="978"/>
      <c r="C23" s="1711" t="s">
        <v>276</v>
      </c>
      <c r="D23" s="130" t="s">
        <v>419</v>
      </c>
      <c r="E23" s="62" t="s">
        <v>407</v>
      </c>
      <c r="F23" s="11"/>
      <c r="G23" s="63">
        <v>800</v>
      </c>
      <c r="I23" s="308"/>
      <c r="J23" s="308"/>
      <c r="K23" s="308"/>
      <c r="L23" s="308"/>
      <c r="Z23" s="736"/>
    </row>
    <row r="24" spans="1:26" s="9" customFormat="1" ht="36" outlineLevel="1">
      <c r="A24" s="1006"/>
      <c r="B24" s="978"/>
      <c r="C24" s="1712"/>
      <c r="D24" s="131" t="s">
        <v>412</v>
      </c>
      <c r="E24" s="64" t="s">
        <v>407</v>
      </c>
      <c r="F24" s="21"/>
      <c r="G24" s="23">
        <v>720</v>
      </c>
      <c r="H24" s="9">
        <f>G23*(1-0.1)</f>
        <v>720</v>
      </c>
      <c r="I24" s="308"/>
      <c r="J24" s="308"/>
      <c r="K24" s="308"/>
      <c r="L24" s="308"/>
      <c r="Z24" s="736"/>
    </row>
    <row r="25" spans="1:26" s="9" customFormat="1" ht="36" outlineLevel="1">
      <c r="A25" s="1006"/>
      <c r="B25" s="978"/>
      <c r="C25" s="1712"/>
      <c r="D25" s="206" t="s">
        <v>410</v>
      </c>
      <c r="E25" s="435" t="s">
        <v>408</v>
      </c>
      <c r="F25" s="216"/>
      <c r="G25" s="198">
        <v>1440</v>
      </c>
      <c r="H25" s="9">
        <f>G24+G24*(1-0.2)</f>
        <v>1296</v>
      </c>
      <c r="I25" s="308"/>
      <c r="J25" s="308"/>
      <c r="K25" s="308"/>
      <c r="L25" s="308"/>
      <c r="Z25" s="736"/>
    </row>
    <row r="26" spans="1:26" s="9" customFormat="1" ht="36.75" outlineLevel="1" thickBot="1">
      <c r="A26" s="1006"/>
      <c r="B26" s="1291"/>
      <c r="C26" s="1713"/>
      <c r="D26" s="131" t="s">
        <v>411</v>
      </c>
      <c r="E26" s="64" t="s">
        <v>409</v>
      </c>
      <c r="F26" s="21"/>
      <c r="G26" s="23">
        <v>1842</v>
      </c>
      <c r="H26" s="9">
        <f>G24+G24*(1-0.2)+G24*(1-0.5)</f>
        <v>1656</v>
      </c>
      <c r="I26" s="308"/>
      <c r="J26" s="308"/>
      <c r="K26" s="308"/>
      <c r="L26" s="308"/>
      <c r="Z26" s="736"/>
    </row>
    <row r="27" spans="1:26" s="9" customFormat="1" ht="36" customHeight="1" outlineLevel="1">
      <c r="A27" s="1006"/>
      <c r="B27" s="856" t="s">
        <v>1130</v>
      </c>
      <c r="C27" s="1623" t="s">
        <v>253</v>
      </c>
      <c r="D27" s="439" t="s">
        <v>419</v>
      </c>
      <c r="E27" s="202" t="s">
        <v>407</v>
      </c>
      <c r="F27" s="11"/>
      <c r="G27" s="63">
        <v>450</v>
      </c>
      <c r="I27" s="308"/>
      <c r="J27" s="308"/>
      <c r="K27" s="308"/>
      <c r="L27" s="308"/>
      <c r="Z27" s="736"/>
    </row>
    <row r="28" spans="1:26" s="9" customFormat="1" ht="36" outlineLevel="1">
      <c r="A28" s="1006"/>
      <c r="B28" s="857"/>
      <c r="C28" s="917"/>
      <c r="D28" s="440" t="s">
        <v>412</v>
      </c>
      <c r="E28" s="203" t="s">
        <v>407</v>
      </c>
      <c r="F28" s="21"/>
      <c r="G28" s="23">
        <v>405</v>
      </c>
      <c r="H28" s="9">
        <f>G27*(1-0.1)</f>
        <v>405</v>
      </c>
      <c r="I28" s="308"/>
      <c r="J28" s="308"/>
      <c r="K28" s="308"/>
      <c r="L28" s="308"/>
      <c r="Z28" s="736"/>
    </row>
    <row r="29" spans="1:26" s="9" customFormat="1" ht="36" outlineLevel="1">
      <c r="A29" s="1006"/>
      <c r="B29" s="857"/>
      <c r="C29" s="917"/>
      <c r="D29" s="440" t="s">
        <v>410</v>
      </c>
      <c r="E29" s="203" t="s">
        <v>408</v>
      </c>
      <c r="F29" s="21"/>
      <c r="G29" s="23">
        <v>810</v>
      </c>
      <c r="I29" s="308"/>
      <c r="J29" s="308"/>
      <c r="K29" s="308"/>
      <c r="L29" s="308"/>
      <c r="Z29" s="736"/>
    </row>
    <row r="30" spans="1:26" s="9" customFormat="1" ht="36.75" outlineLevel="1" thickBot="1">
      <c r="A30" s="1006"/>
      <c r="B30" s="857"/>
      <c r="C30" s="1177"/>
      <c r="D30" s="441" t="s">
        <v>411</v>
      </c>
      <c r="E30" s="436" t="s">
        <v>409</v>
      </c>
      <c r="F30" s="434"/>
      <c r="G30" s="298">
        <v>1035</v>
      </c>
      <c r="I30" s="308"/>
      <c r="J30" s="308"/>
      <c r="K30" s="308"/>
      <c r="L30" s="308"/>
      <c r="Z30" s="736"/>
    </row>
    <row r="31" spans="1:26" s="9" customFormat="1" ht="36" outlineLevel="1">
      <c r="A31" s="1006"/>
      <c r="B31" s="857"/>
      <c r="C31" s="1623" t="s">
        <v>1121</v>
      </c>
      <c r="D31" s="440" t="s">
        <v>419</v>
      </c>
      <c r="E31" s="202" t="s">
        <v>407</v>
      </c>
      <c r="F31" s="11"/>
      <c r="G31" s="63">
        <v>1000</v>
      </c>
      <c r="I31" s="308"/>
      <c r="J31" s="308"/>
      <c r="K31" s="308"/>
      <c r="L31" s="308"/>
      <c r="Z31" s="736"/>
    </row>
    <row r="32" spans="1:26" s="9" customFormat="1" ht="36" outlineLevel="1">
      <c r="A32" s="1006"/>
      <c r="B32" s="857"/>
      <c r="C32" s="917"/>
      <c r="D32" s="440" t="s">
        <v>412</v>
      </c>
      <c r="E32" s="203" t="s">
        <v>407</v>
      </c>
      <c r="F32" s="21"/>
      <c r="G32" s="23">
        <v>900</v>
      </c>
      <c r="H32" s="9">
        <f>G31*(1-0.1)</f>
        <v>900</v>
      </c>
      <c r="I32" s="308"/>
      <c r="J32" s="308"/>
      <c r="K32" s="308"/>
      <c r="L32" s="308"/>
      <c r="Z32" s="736"/>
    </row>
    <row r="33" spans="1:26" s="9" customFormat="1" ht="36" outlineLevel="1">
      <c r="A33" s="1006"/>
      <c r="B33" s="857"/>
      <c r="C33" s="917"/>
      <c r="D33" s="440" t="s">
        <v>410</v>
      </c>
      <c r="E33" s="438" t="s">
        <v>408</v>
      </c>
      <c r="F33" s="216"/>
      <c r="G33" s="198">
        <v>1800</v>
      </c>
      <c r="I33" s="308"/>
      <c r="J33" s="308"/>
      <c r="K33" s="308"/>
      <c r="L33" s="308"/>
      <c r="Z33" s="736"/>
    </row>
    <row r="34" spans="1:26" s="9" customFormat="1" ht="36.75" outlineLevel="1" thickBot="1">
      <c r="A34" s="1006"/>
      <c r="B34" s="858"/>
      <c r="C34" s="1177"/>
      <c r="D34" s="440" t="s">
        <v>411</v>
      </c>
      <c r="E34" s="436" t="s">
        <v>409</v>
      </c>
      <c r="F34" s="434"/>
      <c r="G34" s="298">
        <v>2301</v>
      </c>
      <c r="I34" s="308"/>
      <c r="J34" s="308"/>
      <c r="K34" s="308"/>
      <c r="L34" s="308"/>
      <c r="Z34" s="736"/>
    </row>
    <row r="35" spans="1:26" s="9" customFormat="1" ht="36" customHeight="1" outlineLevel="1">
      <c r="A35" s="1006"/>
      <c r="B35" s="1702" t="s">
        <v>1122</v>
      </c>
      <c r="C35" s="1104" t="s">
        <v>256</v>
      </c>
      <c r="D35" s="450" t="s">
        <v>419</v>
      </c>
      <c r="E35" s="442" t="s">
        <v>407</v>
      </c>
      <c r="F35" s="433"/>
      <c r="G35" s="243">
        <v>450</v>
      </c>
      <c r="I35" s="308"/>
      <c r="J35" s="308"/>
      <c r="K35" s="308"/>
      <c r="L35" s="308"/>
      <c r="Z35" s="736"/>
    </row>
    <row r="36" spans="1:26" s="9" customFormat="1" ht="36" outlineLevel="1">
      <c r="A36" s="1006"/>
      <c r="B36" s="1703"/>
      <c r="C36" s="994"/>
      <c r="D36" s="437" t="s">
        <v>412</v>
      </c>
      <c r="E36" s="443" t="s">
        <v>407</v>
      </c>
      <c r="F36" s="319"/>
      <c r="G36" s="396">
        <v>405</v>
      </c>
      <c r="H36" s="9">
        <f>G35*(1-0.1)</f>
        <v>405</v>
      </c>
      <c r="I36" s="308"/>
      <c r="J36" s="308"/>
      <c r="K36" s="308"/>
      <c r="L36" s="308"/>
      <c r="Z36" s="736"/>
    </row>
    <row r="37" spans="1:26" s="9" customFormat="1" ht="36" outlineLevel="1">
      <c r="A37" s="1006"/>
      <c r="B37" s="1703"/>
      <c r="C37" s="994"/>
      <c r="D37" s="437" t="s">
        <v>410</v>
      </c>
      <c r="E37" s="443" t="s">
        <v>408</v>
      </c>
      <c r="F37" s="319"/>
      <c r="G37" s="396">
        <v>810</v>
      </c>
      <c r="I37" s="308"/>
      <c r="J37" s="308"/>
      <c r="K37" s="308"/>
      <c r="L37" s="308"/>
      <c r="Z37" s="736"/>
    </row>
    <row r="38" spans="1:26" s="9" customFormat="1" ht="36.75" outlineLevel="1" thickBot="1">
      <c r="A38" s="1006"/>
      <c r="B38" s="1703"/>
      <c r="C38" s="1186"/>
      <c r="D38" s="437" t="s">
        <v>411</v>
      </c>
      <c r="E38" s="444" t="s">
        <v>409</v>
      </c>
      <c r="F38" s="445"/>
      <c r="G38" s="290">
        <v>1035</v>
      </c>
      <c r="I38" s="308"/>
      <c r="J38" s="308"/>
      <c r="K38" s="308"/>
      <c r="L38" s="308"/>
      <c r="Z38" s="736"/>
    </row>
    <row r="39" spans="1:26" s="9" customFormat="1" ht="36" outlineLevel="1">
      <c r="A39" s="1006"/>
      <c r="B39" s="1703"/>
      <c r="C39" s="1104" t="s">
        <v>1120</v>
      </c>
      <c r="D39" s="30" t="s">
        <v>419</v>
      </c>
      <c r="E39" s="442" t="s">
        <v>407</v>
      </c>
      <c r="F39" s="433"/>
      <c r="G39" s="243">
        <v>1000</v>
      </c>
      <c r="I39" s="308"/>
      <c r="J39" s="308"/>
      <c r="K39" s="308"/>
      <c r="L39" s="308"/>
      <c r="Z39" s="736"/>
    </row>
    <row r="40" spans="1:26" s="9" customFormat="1" ht="36" outlineLevel="1">
      <c r="A40" s="1006"/>
      <c r="B40" s="1703"/>
      <c r="C40" s="994"/>
      <c r="D40" s="30" t="s">
        <v>412</v>
      </c>
      <c r="E40" s="443" t="s">
        <v>407</v>
      </c>
      <c r="F40" s="319"/>
      <c r="G40" s="396">
        <v>900</v>
      </c>
      <c r="H40" s="9">
        <f>G39*(1-0.1)</f>
        <v>900</v>
      </c>
      <c r="I40" s="308"/>
      <c r="J40" s="308"/>
      <c r="K40" s="308"/>
      <c r="L40" s="308"/>
      <c r="Z40" s="736"/>
    </row>
    <row r="41" spans="1:26" s="9" customFormat="1" ht="36" outlineLevel="1">
      <c r="A41" s="1006"/>
      <c r="B41" s="1703"/>
      <c r="C41" s="994"/>
      <c r="D41" s="451" t="s">
        <v>410</v>
      </c>
      <c r="E41" s="447" t="s">
        <v>408</v>
      </c>
      <c r="F41" s="446"/>
      <c r="G41" s="396">
        <v>1800</v>
      </c>
      <c r="I41" s="308"/>
      <c r="J41" s="308"/>
      <c r="K41" s="308"/>
      <c r="L41" s="308"/>
      <c r="Z41" s="736"/>
    </row>
    <row r="42" spans="1:28" s="9" customFormat="1" ht="36.75" outlineLevel="1" thickBot="1">
      <c r="A42" s="1007"/>
      <c r="B42" s="1704"/>
      <c r="C42" s="1186"/>
      <c r="D42" s="451" t="s">
        <v>411</v>
      </c>
      <c r="E42" s="448" t="s">
        <v>409</v>
      </c>
      <c r="F42" s="449"/>
      <c r="G42" s="245">
        <v>2301</v>
      </c>
      <c r="I42" s="308"/>
      <c r="J42" s="308"/>
      <c r="K42" s="308"/>
      <c r="L42" s="308"/>
      <c r="Z42" s="736"/>
      <c r="AB42" s="454"/>
    </row>
    <row r="43" spans="1:26" s="166" customFormat="1" ht="29.25" customHeight="1" thickBot="1">
      <c r="A43" s="1705" t="s">
        <v>357</v>
      </c>
      <c r="B43" s="1706"/>
      <c r="C43" s="1706"/>
      <c r="D43" s="1706"/>
      <c r="E43" s="1706"/>
      <c r="F43" s="1706"/>
      <c r="G43" s="1707"/>
      <c r="I43" s="310"/>
      <c r="J43" s="310"/>
      <c r="K43" s="310"/>
      <c r="L43" s="310"/>
      <c r="Z43" s="736"/>
    </row>
    <row r="44" spans="1:26" s="165" customFormat="1" ht="19.5" customHeight="1" outlineLevel="1" thickBot="1">
      <c r="A44" s="246">
        <v>1</v>
      </c>
      <c r="B44" s="1034" t="s">
        <v>587</v>
      </c>
      <c r="C44" s="1238"/>
      <c r="D44" s="1201"/>
      <c r="E44" s="228" t="s">
        <v>1152</v>
      </c>
      <c r="F44" s="401"/>
      <c r="G44" s="415" t="s">
        <v>724</v>
      </c>
      <c r="I44" s="309"/>
      <c r="J44" s="309"/>
      <c r="K44" s="309"/>
      <c r="L44" s="309"/>
      <c r="N44" s="165" t="s">
        <v>722</v>
      </c>
      <c r="Z44" s="736"/>
    </row>
    <row r="45" spans="1:26" s="9" customFormat="1" ht="18.75" outlineLevel="1" thickBot="1">
      <c r="A45" s="197"/>
      <c r="B45" s="193"/>
      <c r="C45" s="193"/>
      <c r="D45" s="193"/>
      <c r="E45" s="193"/>
      <c r="F45" s="193"/>
      <c r="G45" s="193"/>
      <c r="I45" s="308"/>
      <c r="J45" s="308"/>
      <c r="K45" s="308"/>
      <c r="L45" s="308"/>
      <c r="Z45" s="736"/>
    </row>
    <row r="46" spans="1:26" s="9" customFormat="1" ht="33" customHeight="1" outlineLevel="1" thickBot="1">
      <c r="A46" s="871" t="s">
        <v>132</v>
      </c>
      <c r="B46" s="872"/>
      <c r="C46" s="872"/>
      <c r="D46" s="872"/>
      <c r="E46" s="872"/>
      <c r="F46" s="872"/>
      <c r="G46" s="873"/>
      <c r="I46" s="308"/>
      <c r="J46" s="308"/>
      <c r="K46" s="308"/>
      <c r="L46" s="308"/>
      <c r="Z46" s="736"/>
    </row>
    <row r="47" spans="1:26" s="9" customFormat="1" ht="30.75" customHeight="1" outlineLevel="1" thickBot="1">
      <c r="A47" s="461">
        <v>1</v>
      </c>
      <c r="B47" s="1708" t="s">
        <v>147</v>
      </c>
      <c r="C47" s="1709"/>
      <c r="D47" s="1710"/>
      <c r="E47" s="462" t="s">
        <v>148</v>
      </c>
      <c r="F47" s="456"/>
      <c r="G47" s="348">
        <v>70</v>
      </c>
      <c r="I47" s="308"/>
      <c r="J47" s="308"/>
      <c r="K47" s="308"/>
      <c r="L47" s="308"/>
      <c r="Z47" s="736"/>
    </row>
    <row r="48" spans="1:26" s="9" customFormat="1" ht="18" outlineLevel="1">
      <c r="A48" s="1150" t="s">
        <v>1131</v>
      </c>
      <c r="B48" s="1090"/>
      <c r="C48" s="1090"/>
      <c r="D48" s="1090"/>
      <c r="E48" s="1090"/>
      <c r="F48" s="1090"/>
      <c r="G48" s="1090"/>
      <c r="I48" s="308"/>
      <c r="J48" s="308"/>
      <c r="K48" s="308"/>
      <c r="L48" s="308"/>
      <c r="Z48" s="736"/>
    </row>
    <row r="49" spans="1:26" s="9" customFormat="1" ht="38.25" customHeight="1" outlineLevel="1">
      <c r="A49" s="1150" t="s">
        <v>420</v>
      </c>
      <c r="B49" s="1090"/>
      <c r="C49" s="1090"/>
      <c r="D49" s="1090"/>
      <c r="E49" s="1090"/>
      <c r="F49" s="1090"/>
      <c r="G49" s="1090"/>
      <c r="I49" s="308"/>
      <c r="J49" s="308"/>
      <c r="K49" s="308"/>
      <c r="L49" s="308"/>
      <c r="Z49" s="736"/>
    </row>
    <row r="50" spans="1:26" s="9" customFormat="1" ht="52.5" customHeight="1" outlineLevel="1">
      <c r="A50" s="1150" t="s">
        <v>413</v>
      </c>
      <c r="B50" s="1090"/>
      <c r="C50" s="1090"/>
      <c r="D50" s="1090"/>
      <c r="E50" s="1090"/>
      <c r="F50" s="1090"/>
      <c r="G50" s="1090"/>
      <c r="I50" s="308"/>
      <c r="J50" s="308"/>
      <c r="K50" s="308"/>
      <c r="L50" s="308"/>
      <c r="Z50" s="736"/>
    </row>
    <row r="51" spans="1:26" s="9" customFormat="1" ht="37.5" customHeight="1" outlineLevel="1">
      <c r="A51" s="1150" t="s">
        <v>406</v>
      </c>
      <c r="B51" s="1090"/>
      <c r="C51" s="1090"/>
      <c r="D51" s="1090"/>
      <c r="E51" s="1090"/>
      <c r="F51" s="1090"/>
      <c r="G51" s="1090"/>
      <c r="I51" s="308"/>
      <c r="J51" s="308"/>
      <c r="K51" s="308"/>
      <c r="L51" s="308"/>
      <c r="Z51" s="736"/>
    </row>
  </sheetData>
  <sheetProtection/>
  <mergeCells count="35">
    <mergeCell ref="D4:G4"/>
    <mergeCell ref="E5:G5"/>
    <mergeCell ref="E7:G7"/>
    <mergeCell ref="A8:G8"/>
    <mergeCell ref="A9:G9"/>
    <mergeCell ref="A10:F10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1275"/>
      <c r="F1" s="1275"/>
    </row>
    <row r="2" spans="1:6" s="4" customFormat="1" ht="18" outlineLevel="1">
      <c r="A2" s="1276" t="s">
        <v>140</v>
      </c>
      <c r="B2" s="1277"/>
      <c r="C2" s="1277"/>
      <c r="D2" s="1277"/>
      <c r="E2" s="1277"/>
      <c r="F2" s="1277"/>
    </row>
    <row r="3" spans="1:6" s="4" customFormat="1" ht="18" outlineLevel="1">
      <c r="A3" s="1278" t="s">
        <v>1160</v>
      </c>
      <c r="B3" s="1279"/>
      <c r="C3" s="1279"/>
      <c r="D3" s="1279"/>
      <c r="E3" s="1279"/>
      <c r="F3" s="1279"/>
    </row>
    <row r="4" spans="1:6" s="4" customFormat="1" ht="18" outlineLevel="1">
      <c r="A4" s="1427" t="s">
        <v>1281</v>
      </c>
      <c r="B4" s="1427"/>
      <c r="C4" s="1427"/>
      <c r="D4" s="1427"/>
      <c r="E4" s="1427"/>
      <c r="F4" s="1427"/>
    </row>
    <row r="5" spans="1:6" s="4" customFormat="1" ht="18" outlineLevel="1">
      <c r="A5" s="1281"/>
      <c r="B5" s="1273"/>
      <c r="C5" s="1273"/>
      <c r="D5" s="1273"/>
      <c r="E5" s="1273"/>
      <c r="F5" s="127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1282" t="s">
        <v>141</v>
      </c>
      <c r="B7" s="1282" t="s">
        <v>161</v>
      </c>
      <c r="C7" s="856"/>
      <c r="D7" s="856"/>
      <c r="E7" s="1282" t="s">
        <v>142</v>
      </c>
      <c r="F7" s="1282" t="s">
        <v>1161</v>
      </c>
    </row>
    <row r="8" spans="1:6" ht="18.75" customHeight="1">
      <c r="A8" s="1283"/>
      <c r="B8" s="1283"/>
      <c r="C8" s="857"/>
      <c r="D8" s="857"/>
      <c r="E8" s="1283"/>
      <c r="F8" s="1283"/>
    </row>
    <row r="9" spans="1:6" ht="18.75" thickBot="1">
      <c r="A9" s="857"/>
      <c r="B9" s="858"/>
      <c r="C9" s="858"/>
      <c r="D9" s="858"/>
      <c r="E9" s="858"/>
      <c r="F9" s="1720"/>
    </row>
    <row r="10" spans="1:6" ht="18.75" thickBot="1">
      <c r="A10" s="8">
        <v>1</v>
      </c>
      <c r="B10" s="1268">
        <v>2</v>
      </c>
      <c r="C10" s="1268"/>
      <c r="D10" s="1268"/>
      <c r="E10" s="7">
        <v>3</v>
      </c>
      <c r="F10" s="7">
        <v>4</v>
      </c>
    </row>
    <row r="11" spans="1:6" s="165" customFormat="1" ht="24.75" customHeight="1" outlineLevel="1" thickBot="1">
      <c r="A11" s="1101" t="s">
        <v>1162</v>
      </c>
      <c r="B11" s="1125"/>
      <c r="C11" s="1125"/>
      <c r="D11" s="1125"/>
      <c r="E11" s="1125"/>
      <c r="F11" s="1126"/>
    </row>
    <row r="12" spans="1:6" ht="36">
      <c r="A12" s="468">
        <v>1</v>
      </c>
      <c r="B12" s="1714" t="s">
        <v>1302</v>
      </c>
      <c r="C12" s="1715"/>
      <c r="D12" s="1716"/>
      <c r="E12" s="51" t="s">
        <v>1163</v>
      </c>
      <c r="F12" s="435">
        <v>1525</v>
      </c>
    </row>
    <row r="13" spans="1:6" ht="36.75" customHeight="1" thickBot="1">
      <c r="A13" s="469">
        <v>2</v>
      </c>
      <c r="B13" s="1717" t="s">
        <v>1303</v>
      </c>
      <c r="C13" s="1718"/>
      <c r="D13" s="1719"/>
      <c r="E13" s="333" t="s">
        <v>1163</v>
      </c>
      <c r="F13" s="463">
        <v>2035</v>
      </c>
    </row>
  </sheetData>
  <sheetProtection/>
  <mergeCells count="13">
    <mergeCell ref="B13:D13"/>
    <mergeCell ref="A5:F5"/>
    <mergeCell ref="A7:A9"/>
    <mergeCell ref="B7:D9"/>
    <mergeCell ref="E7:E9"/>
    <mergeCell ref="F7:F9"/>
    <mergeCell ref="B10:D10"/>
    <mergeCell ref="E1:F1"/>
    <mergeCell ref="A2:F2"/>
    <mergeCell ref="A3:F3"/>
    <mergeCell ref="A4:F4"/>
    <mergeCell ref="A11:F11"/>
    <mergeCell ref="B12:D12"/>
  </mergeCells>
  <printOptions/>
  <pageMargins left="0.7086614173228346" right="0.7086614173228346" top="2.3622047244094486" bottom="0.9448818897637795" header="0.31496062992125984" footer="0.31496062992125984"/>
  <pageSetup fitToHeight="1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1275"/>
      <c r="F1" s="1275"/>
    </row>
    <row r="2" spans="1:6" s="4" customFormat="1" ht="18" outlineLevel="1">
      <c r="A2" s="1276" t="s">
        <v>140</v>
      </c>
      <c r="B2" s="1277"/>
      <c r="C2" s="1277"/>
      <c r="D2" s="1277"/>
      <c r="E2" s="1277"/>
      <c r="F2" s="1277"/>
    </row>
    <row r="3" spans="1:6" s="4" customFormat="1" ht="18" outlineLevel="1">
      <c r="A3" s="1278" t="s">
        <v>1245</v>
      </c>
      <c r="B3" s="1279"/>
      <c r="C3" s="1279"/>
      <c r="D3" s="1279"/>
      <c r="E3" s="1279"/>
      <c r="F3" s="1279"/>
    </row>
    <row r="4" spans="1:6" s="4" customFormat="1" ht="18" customHeight="1" outlineLevel="1">
      <c r="A4" s="1427" t="s">
        <v>1337</v>
      </c>
      <c r="B4" s="1427"/>
      <c r="C4" s="1427"/>
      <c r="D4" s="1427"/>
      <c r="E4" s="1427"/>
      <c r="F4" s="1427"/>
    </row>
    <row r="5" spans="1:6" s="4" customFormat="1" ht="18" outlineLevel="1">
      <c r="A5" s="1281"/>
      <c r="B5" s="1273"/>
      <c r="C5" s="1273"/>
      <c r="D5" s="1273"/>
      <c r="E5" s="1273"/>
      <c r="F5" s="1273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1282" t="s">
        <v>141</v>
      </c>
      <c r="B7" s="1282" t="s">
        <v>161</v>
      </c>
      <c r="C7" s="856"/>
      <c r="D7" s="856"/>
      <c r="E7" s="1282" t="s">
        <v>142</v>
      </c>
      <c r="F7" s="1282" t="s">
        <v>1161</v>
      </c>
    </row>
    <row r="8" spans="1:6" ht="18.75" customHeight="1">
      <c r="A8" s="1283"/>
      <c r="B8" s="1283"/>
      <c r="C8" s="857"/>
      <c r="D8" s="857"/>
      <c r="E8" s="1283"/>
      <c r="F8" s="1283"/>
    </row>
    <row r="9" spans="1:6" ht="18.75" thickBot="1">
      <c r="A9" s="857"/>
      <c r="B9" s="858"/>
      <c r="C9" s="858"/>
      <c r="D9" s="858"/>
      <c r="E9" s="858"/>
      <c r="F9" s="1720"/>
    </row>
    <row r="10" spans="1:6" ht="18.75" thickBot="1">
      <c r="A10" s="8">
        <v>1</v>
      </c>
      <c r="B10" s="1268">
        <v>2</v>
      </c>
      <c r="C10" s="1268"/>
      <c r="D10" s="1268"/>
      <c r="E10" s="7">
        <v>3</v>
      </c>
      <c r="F10" s="7">
        <v>4</v>
      </c>
    </row>
    <row r="11" spans="1:6" s="165" customFormat="1" ht="24.75" customHeight="1" thickBot="1">
      <c r="A11" s="1721" t="s">
        <v>1221</v>
      </c>
      <c r="B11" s="1722"/>
      <c r="C11" s="1722"/>
      <c r="D11" s="1722"/>
      <c r="E11" s="1722"/>
      <c r="F11" s="1723"/>
    </row>
    <row r="12" spans="1:6" ht="103.5" customHeight="1" thickBot="1">
      <c r="A12" s="539">
        <v>1</v>
      </c>
      <c r="B12" s="1729" t="s">
        <v>1219</v>
      </c>
      <c r="C12" s="1729"/>
      <c r="D12" s="1729"/>
      <c r="E12" s="540" t="s">
        <v>1220</v>
      </c>
      <c r="F12" s="541">
        <v>25000</v>
      </c>
    </row>
    <row r="13" spans="1:6" s="4" customFormat="1" ht="18.75" thickBot="1">
      <c r="A13" s="1724" t="s">
        <v>1222</v>
      </c>
      <c r="B13" s="1280"/>
      <c r="C13" s="1280"/>
      <c r="D13" s="1280"/>
      <c r="E13" s="1280"/>
      <c r="F13" s="1725"/>
    </row>
    <row r="14" spans="1:6" ht="25.5" customHeight="1">
      <c r="A14" s="536">
        <v>1</v>
      </c>
      <c r="B14" s="1726" t="s">
        <v>1223</v>
      </c>
      <c r="C14" s="1727"/>
      <c r="D14" s="1728"/>
      <c r="E14" s="537" t="s">
        <v>146</v>
      </c>
      <c r="F14" s="538">
        <v>3050</v>
      </c>
    </row>
    <row r="15" spans="1:6" ht="33.75" customHeight="1">
      <c r="A15" s="530">
        <v>2</v>
      </c>
      <c r="B15" s="1732" t="s">
        <v>1231</v>
      </c>
      <c r="C15" s="1733"/>
      <c r="D15" s="1734"/>
      <c r="E15" s="527"/>
      <c r="F15" s="531" t="s">
        <v>1288</v>
      </c>
    </row>
    <row r="16" spans="1:6" ht="25.5" customHeight="1">
      <c r="A16" s="530">
        <v>3</v>
      </c>
      <c r="B16" s="1732" t="s">
        <v>1224</v>
      </c>
      <c r="C16" s="1733"/>
      <c r="D16" s="1734"/>
      <c r="E16" s="527" t="s">
        <v>1225</v>
      </c>
      <c r="F16" s="531">
        <v>510</v>
      </c>
    </row>
    <row r="17" spans="1:6" ht="25.5" customHeight="1">
      <c r="A17" s="530">
        <v>4</v>
      </c>
      <c r="B17" s="1732" t="s">
        <v>1226</v>
      </c>
      <c r="C17" s="1733"/>
      <c r="D17" s="1734"/>
      <c r="E17" s="527" t="s">
        <v>146</v>
      </c>
      <c r="F17" s="531">
        <v>3050</v>
      </c>
    </row>
    <row r="18" spans="1:6" ht="25.5" customHeight="1">
      <c r="A18" s="530">
        <v>5</v>
      </c>
      <c r="B18" s="1732" t="s">
        <v>1227</v>
      </c>
      <c r="C18" s="1733"/>
      <c r="D18" s="1734"/>
      <c r="E18" s="527" t="s">
        <v>1225</v>
      </c>
      <c r="F18" s="531">
        <v>3050</v>
      </c>
    </row>
    <row r="19" spans="1:6" ht="25.5" customHeight="1">
      <c r="A19" s="530">
        <v>6</v>
      </c>
      <c r="B19" s="1732" t="s">
        <v>1228</v>
      </c>
      <c r="C19" s="1733"/>
      <c r="D19" s="1734"/>
      <c r="E19" s="527" t="s">
        <v>146</v>
      </c>
      <c r="F19" s="531">
        <v>10000</v>
      </c>
    </row>
    <row r="20" spans="1:6" ht="25.5" customHeight="1">
      <c r="A20" s="530">
        <v>7</v>
      </c>
      <c r="B20" s="1730" t="s">
        <v>1229</v>
      </c>
      <c r="C20" s="1730"/>
      <c r="D20" s="1730"/>
      <c r="E20" s="527" t="s">
        <v>1225</v>
      </c>
      <c r="F20" s="532">
        <v>155</v>
      </c>
    </row>
    <row r="21" spans="1:6" ht="25.5" customHeight="1" thickBot="1">
      <c r="A21" s="533">
        <v>8</v>
      </c>
      <c r="B21" s="1731" t="s">
        <v>1230</v>
      </c>
      <c r="C21" s="1731"/>
      <c r="D21" s="1731"/>
      <c r="E21" s="534" t="s">
        <v>162</v>
      </c>
      <c r="F21" s="535">
        <v>1530</v>
      </c>
    </row>
    <row r="22" ht="52.5" customHeight="1"/>
    <row r="23" ht="18" customHeight="1">
      <c r="F23" s="129"/>
    </row>
    <row r="24" ht="18">
      <c r="F24" s="129"/>
    </row>
    <row r="25" ht="18">
      <c r="F25" s="129"/>
    </row>
    <row r="26" ht="18">
      <c r="F26" s="129"/>
    </row>
  </sheetData>
  <sheetProtection/>
  <mergeCells count="21">
    <mergeCell ref="B20:D20"/>
    <mergeCell ref="B21:D21"/>
    <mergeCell ref="B17:D17"/>
    <mergeCell ref="B18:D18"/>
    <mergeCell ref="B19:D19"/>
    <mergeCell ref="B15:D15"/>
    <mergeCell ref="B16:D16"/>
    <mergeCell ref="B14:D14"/>
    <mergeCell ref="B12:D12"/>
    <mergeCell ref="B10:D10"/>
    <mergeCell ref="B7:D9"/>
    <mergeCell ref="E7:E9"/>
    <mergeCell ref="F7:F9"/>
    <mergeCell ref="E1:F1"/>
    <mergeCell ref="A2:F2"/>
    <mergeCell ref="A3:F3"/>
    <mergeCell ref="A4:F4"/>
    <mergeCell ref="A11:F11"/>
    <mergeCell ref="A13:F13"/>
    <mergeCell ref="A5:F5"/>
    <mergeCell ref="A7:A9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423" t="s">
        <v>140</v>
      </c>
      <c r="B1" s="1424"/>
      <c r="C1" s="1424"/>
      <c r="D1" s="1424"/>
      <c r="E1" s="1424"/>
      <c r="F1" s="1424"/>
    </row>
    <row r="2" spans="1:6" s="135" customFormat="1" ht="19.5" customHeight="1" outlineLevel="1">
      <c r="A2" s="1425" t="s">
        <v>344</v>
      </c>
      <c r="B2" s="1426"/>
      <c r="C2" s="1426"/>
      <c r="D2" s="1426"/>
      <c r="E2" s="1426"/>
      <c r="F2" s="1654"/>
    </row>
    <row r="3" spans="1:6" s="135" customFormat="1" ht="19.5" customHeight="1" outlineLevel="1">
      <c r="A3" s="1425" t="s">
        <v>378</v>
      </c>
      <c r="B3" s="1426"/>
      <c r="C3" s="1426"/>
      <c r="D3" s="1426"/>
      <c r="E3" s="1426"/>
      <c r="F3" s="1654"/>
    </row>
    <row r="4" spans="1:6" s="135" customFormat="1" ht="21" customHeight="1" outlineLevel="1">
      <c r="A4" s="1427" t="s">
        <v>1174</v>
      </c>
      <c r="B4" s="1654"/>
      <c r="C4" s="1654"/>
      <c r="D4" s="1654"/>
      <c r="E4" s="1654"/>
      <c r="F4" s="1654"/>
    </row>
    <row r="5" spans="1:6" ht="12.75">
      <c r="A5" s="1744"/>
      <c r="B5" s="1744"/>
      <c r="C5" s="1744"/>
      <c r="D5" s="1744"/>
      <c r="E5" s="1744"/>
      <c r="F5" s="1744"/>
    </row>
    <row r="6" ht="13.5" thickBot="1"/>
    <row r="7" spans="1:6" s="138" customFormat="1" ht="69.75" customHeight="1" thickBot="1">
      <c r="A7" s="472" t="s">
        <v>141</v>
      </c>
      <c r="B7" s="1431" t="s">
        <v>161</v>
      </c>
      <c r="C7" s="1659"/>
      <c r="D7" s="1659"/>
      <c r="E7" s="472" t="s">
        <v>142</v>
      </c>
      <c r="F7" s="472" t="s">
        <v>1175</v>
      </c>
    </row>
    <row r="8" spans="1:6" s="138" customFormat="1" ht="17.25" customHeight="1" thickBot="1">
      <c r="A8" s="139">
        <v>1</v>
      </c>
      <c r="B8" s="1431">
        <v>2</v>
      </c>
      <c r="C8" s="1431"/>
      <c r="D8" s="1745"/>
      <c r="E8" s="472">
        <v>3</v>
      </c>
      <c r="F8" s="455">
        <v>4</v>
      </c>
    </row>
    <row r="9" spans="1:6" s="474" customFormat="1" ht="29.25" customHeight="1">
      <c r="A9" s="479">
        <v>1</v>
      </c>
      <c r="B9" s="1735" t="s">
        <v>1176</v>
      </c>
      <c r="C9" s="1736"/>
      <c r="D9" s="1737"/>
      <c r="E9" s="479" t="s">
        <v>1179</v>
      </c>
      <c r="F9" s="480">
        <v>400</v>
      </c>
    </row>
    <row r="10" spans="1:6" s="474" customFormat="1" ht="26.25" customHeight="1">
      <c r="A10" s="475">
        <v>2</v>
      </c>
      <c r="B10" s="1738" t="s">
        <v>1177</v>
      </c>
      <c r="C10" s="1739"/>
      <c r="D10" s="1740"/>
      <c r="E10" s="475" t="s">
        <v>1179</v>
      </c>
      <c r="F10" s="477">
        <v>650</v>
      </c>
    </row>
    <row r="11" spans="1:6" s="474" customFormat="1" ht="25.5" customHeight="1" thickBot="1">
      <c r="A11" s="476">
        <v>3</v>
      </c>
      <c r="B11" s="1741" t="s">
        <v>1178</v>
      </c>
      <c r="C11" s="1742"/>
      <c r="D11" s="1743"/>
      <c r="E11" s="476" t="s">
        <v>1179</v>
      </c>
      <c r="F11" s="478">
        <v>550</v>
      </c>
    </row>
    <row r="12" s="474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1276" t="s">
        <v>140</v>
      </c>
      <c r="B1" s="1277"/>
      <c r="C1" s="1277"/>
      <c r="D1" s="1277"/>
      <c r="E1" s="1277"/>
      <c r="F1" s="1277"/>
      <c r="G1" s="1277"/>
      <c r="I1" s="307"/>
      <c r="J1" s="307"/>
      <c r="K1" s="307"/>
      <c r="L1" s="307"/>
    </row>
    <row r="2" spans="1:12" s="4" customFormat="1" ht="18" outlineLevel="1">
      <c r="A2" s="1278" t="s">
        <v>1151</v>
      </c>
      <c r="B2" s="1279"/>
      <c r="C2" s="1279"/>
      <c r="D2" s="1279"/>
      <c r="E2" s="1279"/>
      <c r="F2" s="1279"/>
      <c r="G2" s="1279"/>
      <c r="I2" s="307"/>
      <c r="J2" s="307"/>
      <c r="K2" s="307"/>
      <c r="L2" s="307"/>
    </row>
    <row r="3" spans="1:12" s="4" customFormat="1" ht="18" outlineLevel="1">
      <c r="A3" s="1280" t="s">
        <v>1182</v>
      </c>
      <c r="B3" s="1280"/>
      <c r="C3" s="1280"/>
      <c r="D3" s="1280"/>
      <c r="E3" s="1280"/>
      <c r="F3" s="1280"/>
      <c r="G3" s="1280"/>
      <c r="I3" s="307"/>
      <c r="J3" s="307"/>
      <c r="K3" s="307"/>
      <c r="L3" s="307"/>
    </row>
    <row r="4" spans="1:12" s="4" customFormat="1" ht="18" outlineLevel="1">
      <c r="A4" s="1281"/>
      <c r="B4" s="1273"/>
      <c r="C4" s="1273"/>
      <c r="D4" s="1273"/>
      <c r="E4" s="1273"/>
      <c r="F4" s="1273"/>
      <c r="G4" s="1273"/>
      <c r="I4" s="307"/>
      <c r="J4" s="307"/>
      <c r="K4" s="307"/>
      <c r="L4" s="307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306"/>
      <c r="J5" s="306"/>
      <c r="K5" s="306"/>
      <c r="L5" s="306"/>
    </row>
    <row r="6" spans="1:12" s="3" customFormat="1" ht="74.25" customHeight="1" thickBot="1">
      <c r="A6" s="1282" t="s">
        <v>141</v>
      </c>
      <c r="B6" s="1282" t="s">
        <v>161</v>
      </c>
      <c r="C6" s="856"/>
      <c r="D6" s="856"/>
      <c r="E6" s="1265" t="s">
        <v>142</v>
      </c>
      <c r="F6" s="1268" t="s">
        <v>1098</v>
      </c>
      <c r="G6" s="1268"/>
      <c r="I6" s="306"/>
      <c r="J6" s="306"/>
      <c r="K6" s="306"/>
      <c r="L6" s="306"/>
    </row>
    <row r="7" spans="1:12" s="3" customFormat="1" ht="18.75" thickBot="1">
      <c r="A7" s="1283"/>
      <c r="B7" s="1283"/>
      <c r="C7" s="857"/>
      <c r="D7" s="857"/>
      <c r="E7" s="1266"/>
      <c r="F7" s="1269" t="s">
        <v>143</v>
      </c>
      <c r="G7" s="1270"/>
      <c r="I7" s="306"/>
      <c r="J7" s="306"/>
      <c r="K7" s="306"/>
      <c r="L7" s="306"/>
    </row>
    <row r="8" spans="1:12" s="3" customFormat="1" ht="36.75" thickBot="1">
      <c r="A8" s="857"/>
      <c r="B8" s="858"/>
      <c r="C8" s="858"/>
      <c r="D8" s="858"/>
      <c r="E8" s="1267"/>
      <c r="F8" s="7" t="s">
        <v>289</v>
      </c>
      <c r="G8" s="7" t="s">
        <v>1145</v>
      </c>
      <c r="I8" s="306"/>
      <c r="J8" s="306"/>
      <c r="K8" s="306"/>
      <c r="L8" s="306"/>
    </row>
    <row r="9" spans="1:12" s="3" customFormat="1" ht="18.75" thickBot="1">
      <c r="A9" s="8">
        <v>1</v>
      </c>
      <c r="B9" s="1268">
        <v>2</v>
      </c>
      <c r="C9" s="1268"/>
      <c r="D9" s="1268"/>
      <c r="E9" s="7">
        <v>3</v>
      </c>
      <c r="F9" s="7">
        <v>4</v>
      </c>
      <c r="G9" s="7">
        <v>5</v>
      </c>
      <c r="I9" s="306"/>
      <c r="J9" s="306"/>
      <c r="K9" s="306"/>
      <c r="L9" s="306"/>
    </row>
    <row r="10" spans="1:26" s="9" customFormat="1" ht="18.75" outlineLevel="1" thickBot="1">
      <c r="A10" s="871" t="s">
        <v>136</v>
      </c>
      <c r="B10" s="872"/>
      <c r="C10" s="872"/>
      <c r="D10" s="872"/>
      <c r="E10" s="872"/>
      <c r="F10" s="872"/>
      <c r="G10" s="873"/>
      <c r="I10" s="308"/>
      <c r="J10" s="308"/>
      <c r="K10" s="308"/>
      <c r="L10" s="308"/>
      <c r="Z10"/>
    </row>
    <row r="11" spans="1:26" s="9" customFormat="1" ht="18.75" outlineLevel="1" thickBot="1">
      <c r="A11" s="871" t="s">
        <v>356</v>
      </c>
      <c r="B11" s="872"/>
      <c r="C11" s="872"/>
      <c r="D11" s="872"/>
      <c r="E11" s="872"/>
      <c r="F11" s="872"/>
      <c r="G11" s="873"/>
      <c r="I11" s="308"/>
      <c r="J11" s="308"/>
      <c r="K11" s="308"/>
      <c r="L11" s="308"/>
      <c r="Z11"/>
    </row>
    <row r="12" spans="1:26" s="165" customFormat="1" ht="23.25" customHeight="1" outlineLevel="1">
      <c r="A12" s="42">
        <v>1</v>
      </c>
      <c r="B12" s="853" t="s">
        <v>47</v>
      </c>
      <c r="C12" s="854"/>
      <c r="D12" s="1304"/>
      <c r="E12" s="12" t="s">
        <v>172</v>
      </c>
      <c r="F12" s="482"/>
      <c r="G12" s="464">
        <v>150</v>
      </c>
      <c r="I12" s="309"/>
      <c r="J12" s="309"/>
      <c r="K12" s="309"/>
      <c r="L12" s="309"/>
      <c r="Z12"/>
    </row>
    <row r="13" spans="1:26" s="165" customFormat="1" ht="36" outlineLevel="1">
      <c r="A13" s="782">
        <v>2</v>
      </c>
      <c r="B13" s="1620" t="s">
        <v>596</v>
      </c>
      <c r="C13" s="933"/>
      <c r="D13" s="934"/>
      <c r="E13" s="349" t="s">
        <v>1190</v>
      </c>
      <c r="F13" s="487"/>
      <c r="G13" s="292"/>
      <c r="I13" s="309"/>
      <c r="J13" s="309"/>
      <c r="K13" s="309"/>
      <c r="L13" s="309"/>
      <c r="Z13"/>
    </row>
    <row r="14" spans="1:26" s="165" customFormat="1" ht="20.25" outlineLevel="1">
      <c r="A14" s="1254"/>
      <c r="B14" s="84"/>
      <c r="C14" s="794" t="s">
        <v>582</v>
      </c>
      <c r="D14" s="934"/>
      <c r="E14" s="18" t="s">
        <v>592</v>
      </c>
      <c r="F14" s="483"/>
      <c r="G14" s="298" t="s">
        <v>1092</v>
      </c>
      <c r="I14" s="309"/>
      <c r="J14" s="309"/>
      <c r="K14" s="309"/>
      <c r="L14" s="309"/>
      <c r="Z14"/>
    </row>
    <row r="15" spans="1:26" s="165" customFormat="1" ht="20.25" outlineLevel="1">
      <c r="A15" s="1254"/>
      <c r="B15" s="213"/>
      <c r="C15" s="794" t="s">
        <v>583</v>
      </c>
      <c r="D15" s="934"/>
      <c r="E15" s="18" t="s">
        <v>593</v>
      </c>
      <c r="F15" s="484"/>
      <c r="G15" s="23" t="s">
        <v>724</v>
      </c>
      <c r="I15" s="309"/>
      <c r="J15" s="309"/>
      <c r="K15" s="309"/>
      <c r="L15" s="309"/>
      <c r="Z15"/>
    </row>
    <row r="16" spans="1:26" s="165" customFormat="1" ht="36" outlineLevel="1">
      <c r="A16" s="782">
        <v>3</v>
      </c>
      <c r="B16" s="1621" t="s">
        <v>584</v>
      </c>
      <c r="C16" s="933"/>
      <c r="D16" s="934"/>
      <c r="E16" s="18" t="s">
        <v>1190</v>
      </c>
      <c r="F16" s="483"/>
      <c r="G16" s="298"/>
      <c r="I16" s="309"/>
      <c r="J16" s="309"/>
      <c r="K16" s="309"/>
      <c r="L16" s="309"/>
      <c r="Z16"/>
    </row>
    <row r="17" spans="1:26" s="165" customFormat="1" ht="20.25" outlineLevel="1">
      <c r="A17" s="1254"/>
      <c r="B17" s="84"/>
      <c r="C17" s="794" t="s">
        <v>582</v>
      </c>
      <c r="D17" s="934"/>
      <c r="E17" s="18" t="s">
        <v>599</v>
      </c>
      <c r="F17" s="481"/>
      <c r="G17" s="198" t="s">
        <v>1093</v>
      </c>
      <c r="I17" s="309"/>
      <c r="J17" s="309"/>
      <c r="K17" s="309"/>
      <c r="L17" s="309"/>
      <c r="Z17"/>
    </row>
    <row r="18" spans="1:26" s="165" customFormat="1" ht="20.25" outlineLevel="1">
      <c r="A18" s="1254"/>
      <c r="B18" s="213"/>
      <c r="C18" s="794" t="s">
        <v>583</v>
      </c>
      <c r="D18" s="934"/>
      <c r="E18" s="18" t="s">
        <v>570</v>
      </c>
      <c r="F18" s="481"/>
      <c r="G18" s="198" t="s">
        <v>460</v>
      </c>
      <c r="I18" s="309"/>
      <c r="J18" s="309"/>
      <c r="K18" s="309"/>
      <c r="L18" s="309"/>
      <c r="Z18"/>
    </row>
    <row r="19" spans="1:26" s="165" customFormat="1" ht="30.75" customHeight="1" outlineLevel="1">
      <c r="A19" s="782">
        <v>4</v>
      </c>
      <c r="B19" s="1621" t="s">
        <v>597</v>
      </c>
      <c r="C19" s="1746"/>
      <c r="D19" s="1747"/>
      <c r="E19" s="349" t="s">
        <v>598</v>
      </c>
      <c r="F19" s="487"/>
      <c r="G19" s="292"/>
      <c r="I19" s="309"/>
      <c r="J19" s="309"/>
      <c r="K19" s="309"/>
      <c r="L19" s="309"/>
      <c r="Z19"/>
    </row>
    <row r="20" spans="1:26" s="165" customFormat="1" ht="20.25" outlineLevel="1">
      <c r="A20" s="1254"/>
      <c r="B20" s="84"/>
      <c r="C20" s="794" t="s">
        <v>582</v>
      </c>
      <c r="D20" s="934"/>
      <c r="E20" s="18" t="s">
        <v>592</v>
      </c>
      <c r="F20" s="483"/>
      <c r="G20" s="298">
        <v>330</v>
      </c>
      <c r="I20" s="309"/>
      <c r="J20" s="309"/>
      <c r="K20" s="309"/>
      <c r="L20" s="309"/>
      <c r="Z20"/>
    </row>
    <row r="21" spans="1:26" s="165" customFormat="1" ht="20.25" outlineLevel="1">
      <c r="A21" s="1254"/>
      <c r="B21" s="213"/>
      <c r="C21" s="794" t="s">
        <v>583</v>
      </c>
      <c r="D21" s="934"/>
      <c r="E21" s="18" t="s">
        <v>593</v>
      </c>
      <c r="F21" s="484"/>
      <c r="G21" s="23">
        <v>660</v>
      </c>
      <c r="I21" s="309"/>
      <c r="J21" s="309"/>
      <c r="K21" s="309"/>
      <c r="L21" s="309"/>
      <c r="Z21"/>
    </row>
    <row r="22" spans="1:26" s="165" customFormat="1" ht="22.5" customHeight="1" outlineLevel="1">
      <c r="A22" s="485">
        <v>5</v>
      </c>
      <c r="B22" s="1622" t="s">
        <v>616</v>
      </c>
      <c r="C22" s="1746"/>
      <c r="D22" s="1747"/>
      <c r="E22" s="18" t="s">
        <v>615</v>
      </c>
      <c r="F22" s="484"/>
      <c r="G22" s="23">
        <v>200</v>
      </c>
      <c r="I22" s="309"/>
      <c r="J22" s="309"/>
      <c r="K22" s="309"/>
      <c r="L22" s="309"/>
      <c r="Z22"/>
    </row>
    <row r="23" spans="1:26" s="165" customFormat="1" ht="22.5" customHeight="1" outlineLevel="1">
      <c r="A23" s="485">
        <v>6</v>
      </c>
      <c r="B23" s="847" t="s">
        <v>1159</v>
      </c>
      <c r="C23" s="847"/>
      <c r="D23" s="848"/>
      <c r="E23" s="18" t="s">
        <v>1164</v>
      </c>
      <c r="F23" s="484">
        <v>100</v>
      </c>
      <c r="G23" s="23"/>
      <c r="I23" s="309"/>
      <c r="J23" s="309"/>
      <c r="K23" s="309"/>
      <c r="L23" s="309"/>
      <c r="Z23"/>
    </row>
    <row r="24" spans="1:26" s="165" customFormat="1" ht="22.5" customHeight="1" outlineLevel="1">
      <c r="A24" s="486">
        <v>7</v>
      </c>
      <c r="B24" s="875" t="s">
        <v>1167</v>
      </c>
      <c r="C24" s="847"/>
      <c r="D24" s="848"/>
      <c r="E24" s="38" t="s">
        <v>148</v>
      </c>
      <c r="F24" s="112"/>
      <c r="G24" s="396">
        <v>100</v>
      </c>
      <c r="I24" s="309"/>
      <c r="J24" s="309"/>
      <c r="K24" s="309"/>
      <c r="L24" s="309"/>
      <c r="Z24"/>
    </row>
    <row r="25" spans="1:26" s="165" customFormat="1" ht="22.5" customHeight="1" outlineLevel="1">
      <c r="A25" s="485">
        <v>8</v>
      </c>
      <c r="B25" s="875" t="s">
        <v>1168</v>
      </c>
      <c r="C25" s="847"/>
      <c r="D25" s="848"/>
      <c r="E25" s="18" t="s">
        <v>148</v>
      </c>
      <c r="F25" s="103"/>
      <c r="G25" s="396">
        <v>100</v>
      </c>
      <c r="I25" s="309"/>
      <c r="J25" s="309"/>
      <c r="K25" s="309"/>
      <c r="L25" s="309"/>
      <c r="Z25"/>
    </row>
    <row r="26" spans="1:26" s="165" customFormat="1" ht="22.5" customHeight="1" outlineLevel="1">
      <c r="A26" s="1748">
        <v>9</v>
      </c>
      <c r="B26" s="1750" t="s">
        <v>1188</v>
      </c>
      <c r="C26" s="1751"/>
      <c r="D26" s="1752"/>
      <c r="E26" s="18" t="s">
        <v>1164</v>
      </c>
      <c r="F26" s="103"/>
      <c r="G26" s="396">
        <v>150</v>
      </c>
      <c r="I26" s="309"/>
      <c r="J26" s="309"/>
      <c r="K26" s="309"/>
      <c r="L26" s="309"/>
      <c r="Z26"/>
    </row>
    <row r="27" spans="1:26" s="165" customFormat="1" ht="22.5" customHeight="1" outlineLevel="1" thickBot="1">
      <c r="A27" s="1749"/>
      <c r="B27" s="1753"/>
      <c r="C27" s="1754"/>
      <c r="D27" s="1755"/>
      <c r="E27" s="80" t="s">
        <v>1152</v>
      </c>
      <c r="F27" s="226"/>
      <c r="G27" s="245">
        <v>400</v>
      </c>
      <c r="I27" s="309"/>
      <c r="J27" s="309"/>
      <c r="K27" s="309"/>
      <c r="L27" s="309"/>
      <c r="Z27"/>
    </row>
    <row r="28" spans="1:27" s="9" customFormat="1" ht="29.25" customHeight="1" thickBot="1">
      <c r="A28" s="1521" t="s">
        <v>137</v>
      </c>
      <c r="B28" s="952"/>
      <c r="C28" s="952"/>
      <c r="D28" s="952"/>
      <c r="E28" s="952"/>
      <c r="F28" s="952"/>
      <c r="G28" s="953"/>
      <c r="I28" s="308"/>
      <c r="J28" s="308"/>
      <c r="K28" s="308"/>
      <c r="L28" s="308"/>
      <c r="AA28" s="274"/>
    </row>
    <row r="29" spans="1:27" s="9" customFormat="1" ht="31.5" customHeight="1" thickBot="1">
      <c r="A29" s="1521" t="s">
        <v>324</v>
      </c>
      <c r="B29" s="1756"/>
      <c r="C29" s="1756"/>
      <c r="D29" s="1756"/>
      <c r="E29" s="1756"/>
      <c r="F29" s="1756"/>
      <c r="G29" s="1757"/>
      <c r="I29" s="308"/>
      <c r="J29" s="308"/>
      <c r="K29" s="308"/>
      <c r="L29" s="308"/>
      <c r="AA29" s="274"/>
    </row>
    <row r="30" spans="1:27" s="43" customFormat="1" ht="30" customHeight="1" thickBot="1">
      <c r="A30" s="42">
        <v>1</v>
      </c>
      <c r="B30" s="831" t="s">
        <v>422</v>
      </c>
      <c r="C30" s="832"/>
      <c r="D30" s="833"/>
      <c r="E30" s="42" t="s">
        <v>1127</v>
      </c>
      <c r="F30" s="1218" t="s">
        <v>423</v>
      </c>
      <c r="G30" s="1219"/>
      <c r="I30" s="308"/>
      <c r="J30" s="308"/>
      <c r="K30" s="308"/>
      <c r="L30" s="308"/>
      <c r="AA30" s="274"/>
    </row>
    <row r="31" spans="1:27" s="9" customFormat="1" ht="29.25" customHeight="1" outlineLevel="1" thickBot="1">
      <c r="A31" s="903" t="s">
        <v>323</v>
      </c>
      <c r="B31" s="904"/>
      <c r="C31" s="904"/>
      <c r="D31" s="904"/>
      <c r="E31" s="904"/>
      <c r="F31" s="904"/>
      <c r="G31" s="905"/>
      <c r="I31" s="308"/>
      <c r="J31" s="308"/>
      <c r="K31" s="308"/>
      <c r="L31" s="308"/>
      <c r="AA31" s="274"/>
    </row>
    <row r="32" spans="1:27" s="9" customFormat="1" ht="39" customHeight="1" outlineLevel="1">
      <c r="A32" s="42">
        <v>1</v>
      </c>
      <c r="B32" s="1758" t="s">
        <v>1153</v>
      </c>
      <c r="C32" s="1759"/>
      <c r="D32" s="1760"/>
      <c r="E32" s="328" t="s">
        <v>165</v>
      </c>
      <c r="F32" s="328" t="s">
        <v>258</v>
      </c>
      <c r="G32" s="431"/>
      <c r="I32" s="308"/>
      <c r="J32" s="308"/>
      <c r="K32" s="308"/>
      <c r="L32" s="308"/>
      <c r="AA32" s="274"/>
    </row>
    <row r="33" spans="1:27" s="9" customFormat="1" ht="40.5" customHeight="1" outlineLevel="1" thickBot="1">
      <c r="A33" s="17">
        <v>2</v>
      </c>
      <c r="B33" s="1041" t="s">
        <v>1140</v>
      </c>
      <c r="C33" s="1761"/>
      <c r="D33" s="1761"/>
      <c r="E33" s="333" t="s">
        <v>405</v>
      </c>
      <c r="F33" s="1198" t="s">
        <v>258</v>
      </c>
      <c r="G33" s="1049"/>
      <c r="I33" s="308"/>
      <c r="J33" s="308"/>
      <c r="K33" s="308"/>
      <c r="L33" s="308"/>
      <c r="AA33" s="274"/>
    </row>
    <row r="34" spans="1:27" s="9" customFormat="1" ht="33" customHeight="1" outlineLevel="1" thickBot="1">
      <c r="A34" s="871" t="s">
        <v>132</v>
      </c>
      <c r="B34" s="872"/>
      <c r="C34" s="872"/>
      <c r="D34" s="872"/>
      <c r="E34" s="872"/>
      <c r="F34" s="872"/>
      <c r="G34" s="873"/>
      <c r="I34" s="308"/>
      <c r="J34" s="308"/>
      <c r="K34" s="308"/>
      <c r="L34" s="308"/>
      <c r="AA34" s="274"/>
    </row>
    <row r="35" spans="1:27" s="9" customFormat="1" ht="33" customHeight="1" outlineLevel="1">
      <c r="A35" s="90">
        <v>1</v>
      </c>
      <c r="B35" s="1762" t="s">
        <v>391</v>
      </c>
      <c r="C35" s="1763"/>
      <c r="D35" s="1764"/>
      <c r="E35" s="51" t="s">
        <v>146</v>
      </c>
      <c r="F35" s="769" t="s">
        <v>258</v>
      </c>
      <c r="G35" s="770"/>
      <c r="I35" s="308"/>
      <c r="J35" s="308"/>
      <c r="K35" s="308"/>
      <c r="L35" s="308"/>
      <c r="AA35" s="274"/>
    </row>
    <row r="36" spans="1:27" s="9" customFormat="1" ht="27.75" customHeight="1" outlineLevel="1">
      <c r="A36" s="782">
        <f>A35+1</f>
        <v>2</v>
      </c>
      <c r="B36" s="1216" t="s">
        <v>1134</v>
      </c>
      <c r="C36" s="840"/>
      <c r="D36" s="1196"/>
      <c r="E36" s="28" t="s">
        <v>146</v>
      </c>
      <c r="F36" s="786">
        <v>300</v>
      </c>
      <c r="G36" s="922"/>
      <c r="I36" s="308"/>
      <c r="J36" s="308"/>
      <c r="K36" s="308"/>
      <c r="L36" s="308"/>
      <c r="AA36" s="274"/>
    </row>
    <row r="37" spans="1:27" s="9" customFormat="1" ht="26.25" customHeight="1" outlineLevel="1">
      <c r="A37" s="782"/>
      <c r="B37" s="1216"/>
      <c r="C37" s="840"/>
      <c r="D37" s="1196"/>
      <c r="E37" s="28" t="s">
        <v>172</v>
      </c>
      <c r="F37" s="786">
        <v>150</v>
      </c>
      <c r="G37" s="922"/>
      <c r="I37" s="308"/>
      <c r="J37" s="308"/>
      <c r="K37" s="308"/>
      <c r="L37" s="308"/>
      <c r="AA37" s="274"/>
    </row>
    <row r="38" spans="1:27" s="9" customFormat="1" ht="30.75" customHeight="1" outlineLevel="1">
      <c r="A38" s="32">
        <f>A36+1</f>
        <v>3</v>
      </c>
      <c r="B38" s="771" t="s">
        <v>147</v>
      </c>
      <c r="C38" s="772"/>
      <c r="D38" s="1133"/>
      <c r="E38" s="347" t="s">
        <v>148</v>
      </c>
      <c r="F38" s="112"/>
      <c r="G38" s="396">
        <v>100</v>
      </c>
      <c r="I38" s="308"/>
      <c r="J38" s="308"/>
      <c r="K38" s="308"/>
      <c r="L38" s="308"/>
      <c r="AA38" s="274"/>
    </row>
    <row r="39" spans="1:27" s="9" customFormat="1" ht="32.25" customHeight="1" outlineLevel="1">
      <c r="A39" s="32">
        <f>A38+1</f>
        <v>4</v>
      </c>
      <c r="B39" s="1204" t="s">
        <v>355</v>
      </c>
      <c r="C39" s="1128"/>
      <c r="D39" s="1129"/>
      <c r="E39" s="28" t="s">
        <v>146</v>
      </c>
      <c r="F39" s="769">
        <v>50</v>
      </c>
      <c r="G39" s="770"/>
      <c r="H39" s="55"/>
      <c r="I39" s="308"/>
      <c r="J39" s="308"/>
      <c r="K39" s="308"/>
      <c r="L39" s="308"/>
      <c r="AA39" s="274"/>
    </row>
    <row r="40" spans="1:27" s="9" customFormat="1" ht="34.5" customHeight="1" outlineLevel="1" thickBot="1">
      <c r="A40" s="14">
        <f>A39+1</f>
        <v>5</v>
      </c>
      <c r="B40" s="1205" t="s">
        <v>424</v>
      </c>
      <c r="C40" s="1206"/>
      <c r="D40" s="1207"/>
      <c r="E40" s="16" t="s">
        <v>149</v>
      </c>
      <c r="F40" s="1208">
        <v>50</v>
      </c>
      <c r="G40" s="1209"/>
      <c r="H40" s="56"/>
      <c r="I40" s="308"/>
      <c r="J40" s="308"/>
      <c r="K40" s="308"/>
      <c r="L40" s="308"/>
      <c r="AA40" s="274"/>
    </row>
    <row r="41" spans="1:27" s="9" customFormat="1" ht="32.25" customHeight="1" outlineLevel="1">
      <c r="A41" s="1021">
        <f>A40+1</f>
        <v>6</v>
      </c>
      <c r="B41" s="1765" t="s">
        <v>1135</v>
      </c>
      <c r="C41" s="1766"/>
      <c r="D41" s="1767"/>
      <c r="E41" s="275"/>
      <c r="F41" s="1212"/>
      <c r="G41" s="820"/>
      <c r="I41" s="308"/>
      <c r="J41" s="308"/>
      <c r="K41" s="308"/>
      <c r="L41" s="308"/>
      <c r="AA41" s="274"/>
    </row>
    <row r="42" spans="1:27" s="43" customFormat="1" ht="37.5" customHeight="1" outlineLevel="1">
      <c r="A42" s="1006"/>
      <c r="C42" s="1083" t="s">
        <v>455</v>
      </c>
      <c r="D42" s="1084"/>
      <c r="E42" s="57" t="s">
        <v>146</v>
      </c>
      <c r="F42" s="1213">
        <v>100</v>
      </c>
      <c r="G42" s="1214"/>
      <c r="I42" s="308"/>
      <c r="J42" s="308"/>
      <c r="K42" s="308"/>
      <c r="L42" s="308"/>
      <c r="AA42" s="274"/>
    </row>
    <row r="43" spans="1:27" s="9" customFormat="1" ht="36.75" customHeight="1" outlineLevel="1">
      <c r="A43" s="1006"/>
      <c r="C43" s="753" t="s">
        <v>456</v>
      </c>
      <c r="D43" s="774"/>
      <c r="E43" s="51" t="s">
        <v>149</v>
      </c>
      <c r="F43" s="786">
        <v>80</v>
      </c>
      <c r="G43" s="922"/>
      <c r="H43" s="58"/>
      <c r="I43" s="308"/>
      <c r="J43" s="308"/>
      <c r="K43" s="308"/>
      <c r="L43" s="308"/>
      <c r="AA43" s="274"/>
    </row>
    <row r="44" spans="1:27" s="9" customFormat="1" ht="23.25" customHeight="1" outlineLevel="1">
      <c r="A44" s="1006"/>
      <c r="B44" s="1619"/>
      <c r="C44" s="794" t="s">
        <v>1154</v>
      </c>
      <c r="D44" s="1130"/>
      <c r="E44" s="28" t="s">
        <v>146</v>
      </c>
      <c r="F44" s="1199">
        <v>100</v>
      </c>
      <c r="G44" s="976"/>
      <c r="I44" s="308"/>
      <c r="J44" s="308"/>
      <c r="K44" s="308"/>
      <c r="L44" s="308"/>
      <c r="AA44" s="274"/>
    </row>
    <row r="45" spans="1:27" s="9" customFormat="1" ht="23.25" customHeight="1" outlineLevel="1">
      <c r="A45" s="1006"/>
      <c r="B45" s="1619"/>
      <c r="C45" s="794"/>
      <c r="D45" s="1130"/>
      <c r="E45" s="28" t="s">
        <v>459</v>
      </c>
      <c r="F45" s="786">
        <v>250</v>
      </c>
      <c r="G45" s="922"/>
      <c r="I45" s="308"/>
      <c r="J45" s="308"/>
      <c r="K45" s="308"/>
      <c r="L45" s="308"/>
      <c r="AA45" s="274"/>
    </row>
    <row r="46" spans="1:27" s="9" customFormat="1" ht="23.25" customHeight="1" outlineLevel="1">
      <c r="A46" s="1006"/>
      <c r="B46" s="1619"/>
      <c r="C46" s="753" t="s">
        <v>457</v>
      </c>
      <c r="D46" s="774"/>
      <c r="E46" s="28" t="s">
        <v>146</v>
      </c>
      <c r="F46" s="786">
        <v>100</v>
      </c>
      <c r="G46" s="922"/>
      <c r="I46" s="308"/>
      <c r="J46" s="308"/>
      <c r="K46" s="308"/>
      <c r="L46" s="308"/>
      <c r="AA46" s="274"/>
    </row>
    <row r="47" spans="1:27" s="9" customFormat="1" ht="23.25" customHeight="1" outlineLevel="1">
      <c r="A47" s="1006"/>
      <c r="B47" s="1619"/>
      <c r="C47" s="1202"/>
      <c r="D47" s="1203"/>
      <c r="E47" s="28" t="s">
        <v>162</v>
      </c>
      <c r="F47" s="786">
        <v>200</v>
      </c>
      <c r="G47" s="922"/>
      <c r="I47" s="308"/>
      <c r="J47" s="308"/>
      <c r="K47" s="308"/>
      <c r="L47" s="308"/>
      <c r="AA47" s="274"/>
    </row>
    <row r="48" spans="1:27" s="9" customFormat="1" ht="23.25" customHeight="1" outlineLevel="1">
      <c r="A48" s="1006"/>
      <c r="B48" s="274"/>
      <c r="C48" s="1058" t="s">
        <v>1181</v>
      </c>
      <c r="D48" s="1059"/>
      <c r="E48" s="28" t="s">
        <v>146</v>
      </c>
      <c r="F48" s="22"/>
      <c r="G48" s="173">
        <v>300</v>
      </c>
      <c r="I48" s="308"/>
      <c r="J48" s="308"/>
      <c r="K48" s="308"/>
      <c r="L48" s="308"/>
      <c r="AA48" s="274"/>
    </row>
    <row r="49" spans="1:27" s="9" customFormat="1" ht="23.25" customHeight="1" outlineLevel="1">
      <c r="A49" s="1006"/>
      <c r="B49" s="274"/>
      <c r="C49" s="1060"/>
      <c r="D49" s="780"/>
      <c r="E49" s="28" t="s">
        <v>144</v>
      </c>
      <c r="F49" s="22"/>
      <c r="G49" s="173">
        <v>500</v>
      </c>
      <c r="I49" s="308"/>
      <c r="J49" s="308"/>
      <c r="K49" s="308"/>
      <c r="L49" s="308"/>
      <c r="AA49" s="274"/>
    </row>
    <row r="50" spans="1:27" s="9" customFormat="1" ht="23.25" customHeight="1" outlineLevel="1">
      <c r="A50" s="1006"/>
      <c r="B50" s="274"/>
      <c r="C50" s="1768" t="s">
        <v>606</v>
      </c>
      <c r="D50" s="1769"/>
      <c r="E50" s="28" t="s">
        <v>146</v>
      </c>
      <c r="F50" s="22"/>
      <c r="G50" s="173">
        <v>300</v>
      </c>
      <c r="I50" s="308"/>
      <c r="J50" s="308"/>
      <c r="K50" s="308"/>
      <c r="L50" s="308"/>
      <c r="AA50" s="274"/>
    </row>
    <row r="51" spans="1:27" s="9" customFormat="1" ht="23.25" customHeight="1" outlineLevel="1">
      <c r="A51" s="1006"/>
      <c r="B51" s="274"/>
      <c r="C51" s="1309"/>
      <c r="D51" s="1770"/>
      <c r="E51" s="28" t="s">
        <v>144</v>
      </c>
      <c r="F51" s="22"/>
      <c r="G51" s="173">
        <v>500</v>
      </c>
      <c r="I51" s="308"/>
      <c r="J51" s="308"/>
      <c r="K51" s="308"/>
      <c r="L51" s="308"/>
      <c r="AA51" s="274"/>
    </row>
    <row r="52" spans="1:27" s="9" customFormat="1" ht="23.25" customHeight="1" outlineLevel="1">
      <c r="A52" s="1006"/>
      <c r="B52" s="1619"/>
      <c r="C52" s="794" t="s">
        <v>458</v>
      </c>
      <c r="D52" s="1130"/>
      <c r="E52" s="28" t="s">
        <v>146</v>
      </c>
      <c r="F52" s="1199">
        <v>80</v>
      </c>
      <c r="G52" s="976"/>
      <c r="I52" s="308"/>
      <c r="J52" s="308"/>
      <c r="K52" s="308"/>
      <c r="L52" s="308"/>
      <c r="AA52" s="274"/>
    </row>
    <row r="53" spans="1:27" s="9" customFormat="1" ht="23.25" customHeight="1" outlineLevel="1">
      <c r="A53" s="1006"/>
      <c r="B53" s="1619"/>
      <c r="C53" s="794"/>
      <c r="D53" s="1130"/>
      <c r="E53" s="28" t="s">
        <v>459</v>
      </c>
      <c r="F53" s="786">
        <v>150</v>
      </c>
      <c r="G53" s="922"/>
      <c r="I53" s="308"/>
      <c r="J53" s="308"/>
      <c r="K53" s="308"/>
      <c r="L53" s="308"/>
      <c r="AA53" s="274"/>
    </row>
    <row r="54" spans="1:27" s="9" customFormat="1" ht="23.25" customHeight="1" outlineLevel="1">
      <c r="A54" s="1006"/>
      <c r="B54" s="1619"/>
      <c r="C54" s="794" t="s">
        <v>1189</v>
      </c>
      <c r="D54" s="1130"/>
      <c r="E54" s="28" t="s">
        <v>146</v>
      </c>
      <c r="F54" s="82"/>
      <c r="G54" s="134">
        <v>400</v>
      </c>
      <c r="I54" s="308"/>
      <c r="J54" s="308"/>
      <c r="K54" s="308"/>
      <c r="L54" s="308"/>
      <c r="AA54" s="274"/>
    </row>
    <row r="55" spans="1:27" s="9" customFormat="1" ht="23.25" customHeight="1" outlineLevel="1">
      <c r="A55" s="1006"/>
      <c r="B55" s="1619"/>
      <c r="C55" s="794"/>
      <c r="D55" s="1130"/>
      <c r="E55" s="28" t="s">
        <v>144</v>
      </c>
      <c r="F55" s="91"/>
      <c r="G55" s="173">
        <v>700</v>
      </c>
      <c r="I55" s="308"/>
      <c r="J55" s="308"/>
      <c r="K55" s="308"/>
      <c r="L55" s="308"/>
      <c r="AA55" s="274"/>
    </row>
    <row r="56" spans="1:27" s="9" customFormat="1" ht="23.25" customHeight="1" outlineLevel="1">
      <c r="A56" s="1006"/>
      <c r="B56" s="274"/>
      <c r="C56" s="966" t="s">
        <v>612</v>
      </c>
      <c r="D56" s="1527"/>
      <c r="E56" s="51"/>
      <c r="F56" s="54"/>
      <c r="G56" s="346"/>
      <c r="I56" s="308"/>
      <c r="J56" s="308"/>
      <c r="K56" s="308"/>
      <c r="L56" s="308"/>
      <c r="AA56" s="274"/>
    </row>
    <row r="57" spans="1:27" s="9" customFormat="1" ht="23.25" customHeight="1" outlineLevel="1">
      <c r="A57" s="1006"/>
      <c r="B57" s="274"/>
      <c r="C57" s="84"/>
      <c r="D57" s="341" t="s">
        <v>618</v>
      </c>
      <c r="E57" s="51" t="s">
        <v>146</v>
      </c>
      <c r="F57" s="54"/>
      <c r="G57" s="346">
        <v>150</v>
      </c>
      <c r="I57" s="308"/>
      <c r="J57" s="308"/>
      <c r="K57" s="308"/>
      <c r="L57" s="308"/>
      <c r="AA57" s="274"/>
    </row>
    <row r="58" spans="1:27" s="9" customFormat="1" ht="23.25" customHeight="1" outlineLevel="1">
      <c r="A58" s="1006"/>
      <c r="B58" s="274"/>
      <c r="C58" s="213"/>
      <c r="D58" s="341" t="s">
        <v>613</v>
      </c>
      <c r="E58" s="25" t="s">
        <v>146</v>
      </c>
      <c r="F58" s="22"/>
      <c r="G58" s="173">
        <v>100</v>
      </c>
      <c r="I58" s="308"/>
      <c r="J58" s="308"/>
      <c r="K58" s="308"/>
      <c r="L58" s="308"/>
      <c r="AA58" s="274"/>
    </row>
    <row r="59" spans="1:27" s="9" customFormat="1" ht="25.5" customHeight="1" outlineLevel="1" thickBot="1">
      <c r="A59" s="1007"/>
      <c r="B59" s="489"/>
      <c r="C59" s="1035" t="s">
        <v>614</v>
      </c>
      <c r="D59" s="1318"/>
      <c r="E59" s="122" t="s">
        <v>146</v>
      </c>
      <c r="F59" s="123"/>
      <c r="G59" s="352">
        <v>50</v>
      </c>
      <c r="I59" s="308"/>
      <c r="J59" s="308"/>
      <c r="K59" s="308"/>
      <c r="L59" s="308"/>
      <c r="AA59" s="274"/>
    </row>
  </sheetData>
  <sheetProtection/>
  <mergeCells count="76"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  <mergeCell ref="F46:G46"/>
    <mergeCell ref="F47:G47"/>
    <mergeCell ref="B52:B53"/>
    <mergeCell ref="C52:D53"/>
    <mergeCell ref="F52:G52"/>
    <mergeCell ref="F53:G53"/>
    <mergeCell ref="F42:G42"/>
    <mergeCell ref="C43:D43"/>
    <mergeCell ref="F43:G43"/>
    <mergeCell ref="B44:B45"/>
    <mergeCell ref="C44:D45"/>
    <mergeCell ref="F44:G44"/>
    <mergeCell ref="F45:G45"/>
    <mergeCell ref="B38:D38"/>
    <mergeCell ref="B39:D39"/>
    <mergeCell ref="F39:G39"/>
    <mergeCell ref="B40:D40"/>
    <mergeCell ref="F40:G40"/>
    <mergeCell ref="B41:D41"/>
    <mergeCell ref="F41:G41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A28:G28"/>
    <mergeCell ref="A29:G29"/>
    <mergeCell ref="B30:D30"/>
    <mergeCell ref="F30:G30"/>
    <mergeCell ref="A31:G31"/>
    <mergeCell ref="B32:D32"/>
    <mergeCell ref="B22:D22"/>
    <mergeCell ref="B23:D23"/>
    <mergeCell ref="B24:D24"/>
    <mergeCell ref="B25:D25"/>
    <mergeCell ref="A26:A27"/>
    <mergeCell ref="B26:D27"/>
    <mergeCell ref="A16:A18"/>
    <mergeCell ref="B16:D16"/>
    <mergeCell ref="C17:D17"/>
    <mergeCell ref="C18:D18"/>
    <mergeCell ref="A19:A21"/>
    <mergeCell ref="B19:D19"/>
    <mergeCell ref="C20:D20"/>
    <mergeCell ref="C21:D21"/>
    <mergeCell ref="B9:D9"/>
    <mergeCell ref="A10:G10"/>
    <mergeCell ref="A11:G11"/>
    <mergeCell ref="B12:D12"/>
    <mergeCell ref="A13:A15"/>
    <mergeCell ref="B13:D13"/>
    <mergeCell ref="C14:D14"/>
    <mergeCell ref="C15:D15"/>
    <mergeCell ref="A1:G1"/>
    <mergeCell ref="A2:G2"/>
    <mergeCell ref="A3:G3"/>
    <mergeCell ref="A4:G4"/>
    <mergeCell ref="A6:A8"/>
    <mergeCell ref="B6:D8"/>
    <mergeCell ref="E6:E8"/>
    <mergeCell ref="F6:G6"/>
    <mergeCell ref="F7:G7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6" hidden="1" customWidth="1"/>
    <col min="10" max="10" width="0" style="306" hidden="1" customWidth="1"/>
    <col min="11" max="11" width="13.875" style="306" hidden="1" customWidth="1"/>
    <col min="12" max="12" width="19.25390625" style="306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8" customFormat="1" ht="18">
      <c r="A1" s="144"/>
      <c r="E1" s="155"/>
      <c r="F1" s="152"/>
      <c r="G1" s="191" t="s">
        <v>543</v>
      </c>
      <c r="I1" s="305"/>
      <c r="J1" s="305"/>
      <c r="K1" s="305"/>
      <c r="L1" s="305"/>
    </row>
    <row r="2" spans="1:12" s="138" customFormat="1" ht="18">
      <c r="A2" s="144"/>
      <c r="E2" s="155"/>
      <c r="F2" s="155"/>
      <c r="G2" s="155"/>
      <c r="I2" s="305"/>
      <c r="J2" s="305"/>
      <c r="K2" s="305"/>
      <c r="L2" s="305"/>
    </row>
    <row r="3" spans="1:12" s="138" customFormat="1" ht="18">
      <c r="A3" s="144"/>
      <c r="E3" s="155"/>
      <c r="F3" s="155"/>
      <c r="G3" s="191" t="s">
        <v>544</v>
      </c>
      <c r="I3" s="305"/>
      <c r="J3" s="305"/>
      <c r="K3" s="305"/>
      <c r="L3" s="305"/>
    </row>
    <row r="4" spans="1:12" s="138" customFormat="1" ht="37.5" customHeight="1">
      <c r="A4" s="144"/>
      <c r="E4" s="1272" t="s">
        <v>545</v>
      </c>
      <c r="F4" s="1274"/>
      <c r="G4" s="1274"/>
      <c r="I4" s="305"/>
      <c r="J4" s="305"/>
      <c r="K4" s="305"/>
      <c r="L4" s="305"/>
    </row>
    <row r="5" spans="1:12" s="138" customFormat="1" ht="37.5" customHeight="1">
      <c r="A5" s="144"/>
      <c r="E5" s="1272" t="s">
        <v>609</v>
      </c>
      <c r="F5" s="1274"/>
      <c r="G5" s="1274"/>
      <c r="I5" s="305"/>
      <c r="J5" s="305"/>
      <c r="K5" s="305"/>
      <c r="L5" s="305"/>
    </row>
    <row r="6" spans="1:12" s="138" customFormat="1" ht="18">
      <c r="A6" s="144"/>
      <c r="E6" s="327"/>
      <c r="F6" s="236"/>
      <c r="G6" s="236"/>
      <c r="I6" s="305"/>
      <c r="J6" s="305"/>
      <c r="K6" s="305"/>
      <c r="L6" s="305"/>
    </row>
    <row r="7" spans="5:7" ht="18">
      <c r="E7" s="1275"/>
      <c r="F7" s="1275"/>
      <c r="G7" s="1275"/>
    </row>
    <row r="8" spans="1:12" s="4" customFormat="1" ht="18" outlineLevel="1">
      <c r="A8" s="1276" t="s">
        <v>140</v>
      </c>
      <c r="B8" s="1277"/>
      <c r="C8" s="1277"/>
      <c r="D8" s="1277"/>
      <c r="E8" s="1277"/>
      <c r="F8" s="1277"/>
      <c r="G8" s="1277"/>
      <c r="I8" s="307"/>
      <c r="J8" s="307"/>
      <c r="K8" s="307"/>
      <c r="L8" s="307"/>
    </row>
    <row r="9" spans="1:12" s="4" customFormat="1" ht="18" outlineLevel="1">
      <c r="A9" s="1278" t="s">
        <v>344</v>
      </c>
      <c r="B9" s="1279"/>
      <c r="C9" s="1279"/>
      <c r="D9" s="1279"/>
      <c r="E9" s="1279"/>
      <c r="F9" s="1279"/>
      <c r="G9" s="1279"/>
      <c r="I9" s="307"/>
      <c r="J9" s="307"/>
      <c r="K9" s="307"/>
      <c r="L9" s="307"/>
    </row>
    <row r="10" spans="1:12" s="4" customFormat="1" ht="18" outlineLevel="1">
      <c r="A10" s="1280" t="s">
        <v>617</v>
      </c>
      <c r="B10" s="1281"/>
      <c r="C10" s="1281"/>
      <c r="D10" s="1281"/>
      <c r="E10" s="1281"/>
      <c r="F10" s="1281"/>
      <c r="I10" s="307"/>
      <c r="J10" s="307"/>
      <c r="K10" s="307"/>
      <c r="L10" s="307"/>
    </row>
    <row r="11" spans="1:12" s="4" customFormat="1" ht="18" outlineLevel="1">
      <c r="A11" s="1281"/>
      <c r="B11" s="1273"/>
      <c r="C11" s="1273"/>
      <c r="D11" s="1273"/>
      <c r="E11" s="1273"/>
      <c r="F11" s="1273"/>
      <c r="G11" s="1273"/>
      <c r="I11" s="307"/>
      <c r="J11" s="307"/>
      <c r="K11" s="307"/>
      <c r="L11" s="307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1282" t="s">
        <v>141</v>
      </c>
      <c r="B13" s="1282" t="s">
        <v>161</v>
      </c>
      <c r="C13" s="856"/>
      <c r="D13" s="856"/>
      <c r="E13" s="1265" t="s">
        <v>142</v>
      </c>
      <c r="F13" s="1268" t="s">
        <v>106</v>
      </c>
      <c r="G13" s="1268"/>
    </row>
    <row r="14" spans="1:7" ht="18.75" thickBot="1">
      <c r="A14" s="1283"/>
      <c r="B14" s="1283"/>
      <c r="C14" s="857"/>
      <c r="D14" s="857"/>
      <c r="E14" s="1266"/>
      <c r="F14" s="1269" t="s">
        <v>143</v>
      </c>
      <c r="G14" s="1270"/>
    </row>
    <row r="15" spans="1:7" ht="54.75" thickBot="1">
      <c r="A15" s="857"/>
      <c r="B15" s="858"/>
      <c r="C15" s="858"/>
      <c r="D15" s="858"/>
      <c r="E15" s="1267"/>
      <c r="F15" s="7" t="s">
        <v>289</v>
      </c>
      <c r="G15" s="7" t="s">
        <v>207</v>
      </c>
    </row>
    <row r="16" spans="1:7" ht="18.75" thickBot="1">
      <c r="A16" s="8">
        <v>1</v>
      </c>
      <c r="B16" s="1268">
        <v>2</v>
      </c>
      <c r="C16" s="1268"/>
      <c r="D16" s="1268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871" t="s">
        <v>136</v>
      </c>
      <c r="B17" s="872"/>
      <c r="C17" s="872"/>
      <c r="D17" s="872"/>
      <c r="E17" s="872"/>
      <c r="F17" s="872"/>
      <c r="G17" s="873"/>
      <c r="I17" s="308"/>
      <c r="J17" s="308"/>
      <c r="K17" s="308"/>
      <c r="L17" s="308"/>
    </row>
    <row r="18" spans="1:12" s="9" customFormat="1" ht="18.75" outlineLevel="1" thickBot="1">
      <c r="A18" s="903" t="s">
        <v>356</v>
      </c>
      <c r="B18" s="904"/>
      <c r="C18" s="904"/>
      <c r="D18" s="904"/>
      <c r="E18" s="904"/>
      <c r="F18" s="904"/>
      <c r="G18" s="905"/>
      <c r="I18" s="308"/>
      <c r="J18" s="308"/>
      <c r="K18" s="308"/>
      <c r="L18" s="308"/>
    </row>
    <row r="19" spans="1:12" s="165" customFormat="1" ht="20.25" outlineLevel="1">
      <c r="A19" s="10">
        <v>1</v>
      </c>
      <c r="B19" s="816" t="s">
        <v>358</v>
      </c>
      <c r="C19" s="817"/>
      <c r="D19" s="818"/>
      <c r="E19" s="12"/>
      <c r="F19" s="819" t="s">
        <v>16</v>
      </c>
      <c r="G19" s="820"/>
      <c r="I19" s="309"/>
      <c r="J19" s="309"/>
      <c r="K19" s="309"/>
      <c r="L19" s="309"/>
    </row>
    <row r="20" spans="1:12" s="165" customFormat="1" ht="20.25" outlineLevel="1">
      <c r="A20" s="32">
        <f>A19+1</f>
        <v>2</v>
      </c>
      <c r="B20" s="791" t="s">
        <v>383</v>
      </c>
      <c r="C20" s="792"/>
      <c r="D20" s="793"/>
      <c r="E20" s="25"/>
      <c r="F20" s="101" t="s">
        <v>16</v>
      </c>
      <c r="G20" s="173"/>
      <c r="I20" s="309"/>
      <c r="J20" s="309"/>
      <c r="K20" s="309"/>
      <c r="L20" s="309"/>
    </row>
    <row r="21" spans="1:12" s="165" customFormat="1" ht="20.25" outlineLevel="1">
      <c r="A21" s="32">
        <f>A20+1</f>
        <v>3</v>
      </c>
      <c r="B21" s="794" t="s">
        <v>388</v>
      </c>
      <c r="C21" s="795"/>
      <c r="D21" s="796"/>
      <c r="E21" s="18"/>
      <c r="F21" s="797" t="s">
        <v>16</v>
      </c>
      <c r="G21" s="798"/>
      <c r="I21" s="309"/>
      <c r="J21" s="309"/>
      <c r="K21" s="309"/>
      <c r="L21" s="309"/>
    </row>
    <row r="22" spans="1:12" s="165" customFormat="1" ht="20.25" outlineLevel="1">
      <c r="A22" s="32">
        <f>A21+1</f>
        <v>4</v>
      </c>
      <c r="B22" s="794" t="s">
        <v>47</v>
      </c>
      <c r="C22" s="795"/>
      <c r="D22" s="796"/>
      <c r="E22" s="18" t="s">
        <v>172</v>
      </c>
      <c r="F22" s="289"/>
      <c r="G22" s="290">
        <v>150</v>
      </c>
      <c r="I22" s="309"/>
      <c r="J22" s="309"/>
      <c r="K22" s="309"/>
      <c r="L22" s="309"/>
    </row>
    <row r="23" spans="1:12" s="165" customFormat="1" ht="36" outlineLevel="1">
      <c r="A23" s="782">
        <v>5</v>
      </c>
      <c r="B23" s="794" t="s">
        <v>596</v>
      </c>
      <c r="C23" s="933"/>
      <c r="D23" s="1256"/>
      <c r="E23" s="349" t="s">
        <v>594</v>
      </c>
      <c r="F23" s="289"/>
      <c r="G23" s="292"/>
      <c r="I23" s="309"/>
      <c r="J23" s="309"/>
      <c r="K23" s="309"/>
      <c r="L23" s="309"/>
    </row>
    <row r="24" spans="1:12" s="165" customFormat="1" ht="20.25" outlineLevel="1">
      <c r="A24" s="1254"/>
      <c r="B24" s="340"/>
      <c r="C24" s="795" t="s">
        <v>582</v>
      </c>
      <c r="D24" s="1256"/>
      <c r="E24" s="18" t="s">
        <v>592</v>
      </c>
      <c r="F24" s="279"/>
      <c r="G24" s="298">
        <v>150</v>
      </c>
      <c r="I24" s="309"/>
      <c r="J24" s="309"/>
      <c r="K24" s="309"/>
      <c r="L24" s="309"/>
    </row>
    <row r="25" spans="1:12" s="165" customFormat="1" ht="20.25" outlineLevel="1">
      <c r="A25" s="1254"/>
      <c r="B25" s="340"/>
      <c r="C25" s="795" t="s">
        <v>583</v>
      </c>
      <c r="D25" s="1256"/>
      <c r="E25" s="18" t="s">
        <v>593</v>
      </c>
      <c r="F25" s="278"/>
      <c r="G25" s="23">
        <v>300</v>
      </c>
      <c r="I25" s="309"/>
      <c r="J25" s="309"/>
      <c r="K25" s="309"/>
      <c r="L25" s="309"/>
    </row>
    <row r="26" spans="1:12" s="165" customFormat="1" ht="36" outlineLevel="1">
      <c r="A26" s="782">
        <v>6</v>
      </c>
      <c r="B26" s="794" t="s">
        <v>584</v>
      </c>
      <c r="C26" s="933"/>
      <c r="D26" s="1256"/>
      <c r="E26" s="18" t="s">
        <v>594</v>
      </c>
      <c r="F26" s="279"/>
      <c r="G26" s="298"/>
      <c r="I26" s="309"/>
      <c r="J26" s="309"/>
      <c r="K26" s="309"/>
      <c r="L26" s="309"/>
    </row>
    <row r="27" spans="1:12" s="165" customFormat="1" ht="20.25" outlineLevel="1">
      <c r="A27" s="1254"/>
      <c r="B27" s="340"/>
      <c r="C27" s="795" t="s">
        <v>582</v>
      </c>
      <c r="D27" s="1256"/>
      <c r="E27" s="18" t="s">
        <v>599</v>
      </c>
      <c r="F27" s="339"/>
      <c r="G27" s="198">
        <v>120</v>
      </c>
      <c r="I27" s="309"/>
      <c r="J27" s="309"/>
      <c r="K27" s="309"/>
      <c r="L27" s="309"/>
    </row>
    <row r="28" spans="1:12" s="165" customFormat="1" ht="20.25" outlineLevel="1">
      <c r="A28" s="1254"/>
      <c r="B28" s="340"/>
      <c r="C28" s="795" t="s">
        <v>583</v>
      </c>
      <c r="D28" s="1256"/>
      <c r="E28" s="18" t="s">
        <v>570</v>
      </c>
      <c r="F28" s="339"/>
      <c r="G28" s="198">
        <v>240</v>
      </c>
      <c r="I28" s="309"/>
      <c r="J28" s="309"/>
      <c r="K28" s="309"/>
      <c r="L28" s="309"/>
    </row>
    <row r="29" spans="1:12" s="165" customFormat="1" ht="20.25" outlineLevel="1">
      <c r="A29" s="782">
        <v>5</v>
      </c>
      <c r="B29" s="794" t="s">
        <v>597</v>
      </c>
      <c r="C29" s="933"/>
      <c r="D29" s="1256"/>
      <c r="E29" s="349" t="s">
        <v>598</v>
      </c>
      <c r="F29" s="279"/>
      <c r="G29" s="298"/>
      <c r="I29" s="309"/>
      <c r="J29" s="309"/>
      <c r="K29" s="309"/>
      <c r="L29" s="309"/>
    </row>
    <row r="30" spans="1:12" s="165" customFormat="1" ht="20.25" outlineLevel="1">
      <c r="A30" s="1254"/>
      <c r="B30" s="340"/>
      <c r="C30" s="795" t="s">
        <v>582</v>
      </c>
      <c r="D30" s="1256"/>
      <c r="E30" s="18" t="s">
        <v>592</v>
      </c>
      <c r="F30" s="279"/>
      <c r="G30" s="298">
        <v>300</v>
      </c>
      <c r="I30" s="309"/>
      <c r="J30" s="309"/>
      <c r="K30" s="309"/>
      <c r="L30" s="309"/>
    </row>
    <row r="31" spans="1:12" s="165" customFormat="1" ht="21" outlineLevel="1" thickBot="1">
      <c r="A31" s="1255"/>
      <c r="B31" s="343"/>
      <c r="C31" s="1257" t="s">
        <v>583</v>
      </c>
      <c r="D31" s="1258"/>
      <c r="E31" s="218" t="s">
        <v>593</v>
      </c>
      <c r="F31" s="289"/>
      <c r="G31" s="292">
        <v>600</v>
      </c>
      <c r="I31" s="309"/>
      <c r="J31" s="309"/>
      <c r="K31" s="309"/>
      <c r="L31" s="309"/>
    </row>
    <row r="32" spans="1:12" s="165" customFormat="1" ht="21" outlineLevel="1" thickBot="1">
      <c r="A32" s="350">
        <v>6</v>
      </c>
      <c r="B32" s="1259" t="s">
        <v>616</v>
      </c>
      <c r="C32" s="1284"/>
      <c r="D32" s="1285"/>
      <c r="E32" s="348" t="s">
        <v>615</v>
      </c>
      <c r="F32" s="220"/>
      <c r="G32" s="342">
        <v>200</v>
      </c>
      <c r="I32" s="309"/>
      <c r="J32" s="309"/>
      <c r="K32" s="309"/>
      <c r="L32" s="309"/>
    </row>
    <row r="33" spans="1:12" s="166" customFormat="1" ht="21" thickBot="1">
      <c r="A33" s="1262" t="s">
        <v>357</v>
      </c>
      <c r="B33" s="1263"/>
      <c r="C33" s="1263"/>
      <c r="D33" s="1263"/>
      <c r="E33" s="1263"/>
      <c r="F33" s="1263"/>
      <c r="G33" s="1264"/>
      <c r="I33" s="310"/>
      <c r="J33" s="310"/>
      <c r="K33" s="310"/>
      <c r="L33" s="310"/>
    </row>
    <row r="34" spans="1:12" s="165" customFormat="1" ht="20.25" outlineLevel="1">
      <c r="A34" s="19">
        <f>A26+1</f>
        <v>7</v>
      </c>
      <c r="B34" s="779" t="s">
        <v>359</v>
      </c>
      <c r="C34" s="799"/>
      <c r="D34" s="800"/>
      <c r="E34" s="12"/>
      <c r="F34" s="751" t="s">
        <v>16</v>
      </c>
      <c r="G34" s="801"/>
      <c r="I34" s="309"/>
      <c r="J34" s="309"/>
      <c r="K34" s="309"/>
      <c r="L34" s="309"/>
    </row>
    <row r="35" spans="1:12" s="165" customFormat="1" ht="20.25" outlineLevel="1">
      <c r="A35" s="20">
        <f>A34+1</f>
        <v>8</v>
      </c>
      <c r="B35" s="913" t="s">
        <v>341</v>
      </c>
      <c r="C35" s="803"/>
      <c r="D35" s="804"/>
      <c r="E35" s="18"/>
      <c r="F35" s="786" t="s">
        <v>16</v>
      </c>
      <c r="G35" s="805"/>
      <c r="I35" s="309"/>
      <c r="J35" s="309"/>
      <c r="K35" s="309"/>
      <c r="L35" s="309"/>
    </row>
    <row r="36" spans="1:12" s="165" customFormat="1" ht="20.25" outlineLevel="1">
      <c r="A36" s="1190">
        <f>A35+1</f>
        <v>9</v>
      </c>
      <c r="B36" s="1057" t="s">
        <v>236</v>
      </c>
      <c r="C36" s="1058"/>
      <c r="D36" s="1058"/>
      <c r="E36" s="25" t="s">
        <v>150</v>
      </c>
      <c r="F36" s="1208">
        <v>1000</v>
      </c>
      <c r="G36" s="1209"/>
      <c r="I36" s="309"/>
      <c r="J36" s="309"/>
      <c r="K36" s="309"/>
      <c r="L36" s="309"/>
    </row>
    <row r="37" spans="1:12" s="165" customFormat="1" ht="20.25" outlineLevel="1">
      <c r="A37" s="1190"/>
      <c r="B37" s="1322"/>
      <c r="C37" s="1060"/>
      <c r="D37" s="1060"/>
      <c r="E37" s="25" t="s">
        <v>340</v>
      </c>
      <c r="F37" s="786">
        <v>50</v>
      </c>
      <c r="G37" s="922"/>
      <c r="I37" s="309"/>
      <c r="J37" s="309"/>
      <c r="K37" s="309"/>
      <c r="L37" s="309"/>
    </row>
    <row r="38" spans="1:12" s="165" customFormat="1" ht="36" outlineLevel="1">
      <c r="A38" s="777">
        <f>A36+1</f>
        <v>10</v>
      </c>
      <c r="B38" s="212" t="s">
        <v>238</v>
      </c>
      <c r="C38" s="30" t="s">
        <v>362</v>
      </c>
      <c r="D38" s="37"/>
      <c r="E38" s="25" t="s">
        <v>237</v>
      </c>
      <c r="F38" s="214" t="s">
        <v>16</v>
      </c>
      <c r="G38" s="178"/>
      <c r="I38" s="309"/>
      <c r="J38" s="309"/>
      <c r="K38" s="309"/>
      <c r="L38" s="309"/>
    </row>
    <row r="39" spans="1:12" s="165" customFormat="1" ht="36" outlineLevel="1">
      <c r="A39" s="777"/>
      <c r="B39" s="171"/>
      <c r="C39" s="30" t="s">
        <v>363</v>
      </c>
      <c r="D39" s="49"/>
      <c r="E39" s="25" t="s">
        <v>237</v>
      </c>
      <c r="F39" s="24"/>
      <c r="G39" s="178" t="s">
        <v>16</v>
      </c>
      <c r="I39" s="309"/>
      <c r="J39" s="309"/>
      <c r="K39" s="309"/>
      <c r="L39" s="309"/>
    </row>
    <row r="40" spans="1:12" s="165" customFormat="1" ht="20.25" outlineLevel="1">
      <c r="A40" s="978">
        <f>A38+1</f>
        <v>11</v>
      </c>
      <c r="B40" s="964" t="s">
        <v>571</v>
      </c>
      <c r="C40" s="1287"/>
      <c r="D40" s="1287"/>
      <c r="E40" s="25"/>
      <c r="F40" s="925"/>
      <c r="G40" s="1235"/>
      <c r="I40" s="309"/>
      <c r="J40" s="309"/>
      <c r="K40" s="309"/>
      <c r="L40" s="309"/>
    </row>
    <row r="41" spans="1:12" s="165" customFormat="1" ht="20.25" outlineLevel="1">
      <c r="A41" s="978"/>
      <c r="B41" s="168"/>
      <c r="C41" s="1252" t="s">
        <v>588</v>
      </c>
      <c r="D41" s="1252"/>
      <c r="E41" s="25"/>
      <c r="F41" s="925"/>
      <c r="G41" s="1235"/>
      <c r="I41" s="309"/>
      <c r="J41" s="309"/>
      <c r="K41" s="309"/>
      <c r="L41" s="309"/>
    </row>
    <row r="42" spans="1:12" s="165" customFormat="1" ht="20.25" outlineLevel="1">
      <c r="A42" s="978"/>
      <c r="B42" s="168"/>
      <c r="C42" s="1253" t="s">
        <v>589</v>
      </c>
      <c r="D42" s="1253"/>
      <c r="E42" s="25" t="s">
        <v>572</v>
      </c>
      <c r="F42" s="925">
        <v>2000</v>
      </c>
      <c r="G42" s="1235"/>
      <c r="I42" s="309"/>
      <c r="J42" s="309"/>
      <c r="K42" s="309"/>
      <c r="L42" s="309"/>
    </row>
    <row r="43" spans="1:12" s="165" customFormat="1" ht="21" outlineLevel="1" thickBot="1">
      <c r="A43" s="1291"/>
      <c r="B43" s="215"/>
      <c r="C43" s="1290" t="s">
        <v>145</v>
      </c>
      <c r="D43" s="1290"/>
      <c r="E43" s="35" t="s">
        <v>572</v>
      </c>
      <c r="F43" s="1191">
        <v>1000</v>
      </c>
      <c r="G43" s="1286"/>
      <c r="I43" s="309"/>
      <c r="J43" s="309"/>
      <c r="K43" s="309"/>
      <c r="L43" s="309"/>
    </row>
    <row r="44" spans="1:12" s="165" customFormat="1" ht="54.75" outlineLevel="1" thickBot="1">
      <c r="A44" s="17">
        <f>A40+1</f>
        <v>12</v>
      </c>
      <c r="B44" s="1088" t="s">
        <v>587</v>
      </c>
      <c r="C44" s="1288"/>
      <c r="D44" s="1289"/>
      <c r="E44" s="80" t="s">
        <v>595</v>
      </c>
      <c r="F44" s="300"/>
      <c r="G44" s="301">
        <v>300</v>
      </c>
      <c r="I44" s="309"/>
      <c r="J44" s="309"/>
      <c r="K44" s="309"/>
      <c r="L44" s="309"/>
    </row>
    <row r="45" spans="1:12" s="165" customFormat="1" ht="21" outlineLevel="1" thickBot="1">
      <c r="A45" s="1239" t="s">
        <v>360</v>
      </c>
      <c r="B45" s="1240"/>
      <c r="C45" s="1240"/>
      <c r="D45" s="1240"/>
      <c r="E45" s="1240"/>
      <c r="F45" s="1240"/>
      <c r="G45" s="1241"/>
      <c r="I45" s="309"/>
      <c r="J45" s="309"/>
      <c r="K45" s="309"/>
      <c r="L45" s="309"/>
    </row>
    <row r="46" spans="1:12" s="165" customFormat="1" ht="20.25" outlineLevel="1">
      <c r="A46" s="1242">
        <v>13</v>
      </c>
      <c r="B46" s="1245" t="s">
        <v>389</v>
      </c>
      <c r="C46" s="1246"/>
      <c r="D46" s="1247"/>
      <c r="E46" s="12"/>
      <c r="F46" s="1248"/>
      <c r="G46" s="1249"/>
      <c r="I46" s="309"/>
      <c r="J46" s="309"/>
      <c r="K46" s="309"/>
      <c r="L46" s="309"/>
    </row>
    <row r="47" spans="1:12" s="165" customFormat="1" ht="36" outlineLevel="1">
      <c r="A47" s="1243"/>
      <c r="B47" s="168"/>
      <c r="C47" s="167" t="s">
        <v>217</v>
      </c>
      <c r="D47" s="299"/>
      <c r="E47" s="18" t="s">
        <v>218</v>
      </c>
      <c r="F47" s="133"/>
      <c r="G47" s="134">
        <v>16000</v>
      </c>
      <c r="I47" s="309"/>
      <c r="J47" s="309"/>
      <c r="K47" s="309"/>
      <c r="L47" s="309"/>
    </row>
    <row r="48" spans="1:12" s="165" customFormat="1" ht="20.25" outlineLevel="1">
      <c r="A48" s="1244"/>
      <c r="B48" s="171"/>
      <c r="C48" s="37" t="s">
        <v>361</v>
      </c>
      <c r="D48" s="31"/>
      <c r="E48" s="18" t="s">
        <v>216</v>
      </c>
      <c r="F48" s="133"/>
      <c r="G48" s="134">
        <v>300</v>
      </c>
      <c r="I48" s="309"/>
      <c r="J48" s="309"/>
      <c r="K48" s="309"/>
      <c r="L48" s="309"/>
    </row>
    <row r="49" spans="1:12" s="165" customFormat="1" ht="20.25" outlineLevel="1">
      <c r="A49" s="1037">
        <f>A46+1</f>
        <v>14</v>
      </c>
      <c r="B49" s="942" t="s">
        <v>474</v>
      </c>
      <c r="C49" s="1230"/>
      <c r="D49" s="941"/>
      <c r="E49" s="18"/>
      <c r="F49" s="1231"/>
      <c r="G49" s="1223"/>
      <c r="I49" s="309"/>
      <c r="J49" s="309"/>
      <c r="K49" s="309"/>
      <c r="L49" s="309"/>
    </row>
    <row r="50" spans="1:12" s="165" customFormat="1" ht="20.25" outlineLevel="1">
      <c r="A50" s="777"/>
      <c r="B50" s="283"/>
      <c r="C50" s="170" t="s">
        <v>530</v>
      </c>
      <c r="D50" s="299"/>
      <c r="E50" s="18" t="s">
        <v>163</v>
      </c>
      <c r="F50" s="1231">
        <v>2000</v>
      </c>
      <c r="G50" s="1223"/>
      <c r="I50" s="309"/>
      <c r="J50" s="309"/>
      <c r="K50" s="309"/>
      <c r="L50" s="309"/>
    </row>
    <row r="51" spans="1:12" s="165" customFormat="1" ht="20.25" outlineLevel="1">
      <c r="A51" s="32">
        <f>A49+1</f>
        <v>15</v>
      </c>
      <c r="B51" s="1232" t="s">
        <v>400</v>
      </c>
      <c r="C51" s="1233"/>
      <c r="D51" s="1234"/>
      <c r="E51" s="41" t="s">
        <v>189</v>
      </c>
      <c r="F51" s="1222" t="s">
        <v>330</v>
      </c>
      <c r="G51" s="1223"/>
      <c r="I51" s="309"/>
      <c r="J51" s="309"/>
      <c r="K51" s="309"/>
      <c r="L51" s="309"/>
    </row>
    <row r="52" spans="1:12" s="165" customFormat="1" ht="20.25" outlineLevel="1">
      <c r="A52" s="32">
        <f>A51+1</f>
        <v>16</v>
      </c>
      <c r="B52" s="1221" t="s">
        <v>525</v>
      </c>
      <c r="C52" s="795"/>
      <c r="D52" s="1130"/>
      <c r="E52" s="18" t="s">
        <v>220</v>
      </c>
      <c r="F52" s="1222">
        <v>500</v>
      </c>
      <c r="G52" s="1223"/>
      <c r="I52" s="309"/>
      <c r="J52" s="309"/>
      <c r="K52" s="309"/>
      <c r="L52" s="309"/>
    </row>
    <row r="53" spans="1:12" s="165" customFormat="1" ht="21" outlineLevel="1" thickBot="1">
      <c r="A53" s="17">
        <f>A52+1</f>
        <v>17</v>
      </c>
      <c r="B53" s="1224" t="s">
        <v>527</v>
      </c>
      <c r="C53" s="1225"/>
      <c r="D53" s="1226"/>
      <c r="E53" s="228" t="s">
        <v>172</v>
      </c>
      <c r="F53" s="1177">
        <v>1000</v>
      </c>
      <c r="G53" s="1227"/>
      <c r="I53" s="309"/>
      <c r="J53" s="309"/>
      <c r="K53" s="309"/>
      <c r="L53" s="309"/>
    </row>
    <row r="54" spans="1:12" s="165" customFormat="1" ht="20.25" outlineLevel="1">
      <c r="A54" s="237"/>
      <c r="B54" s="84"/>
      <c r="C54" s="169"/>
      <c r="D54" s="238"/>
      <c r="E54" s="55"/>
      <c r="F54" s="55"/>
      <c r="G54" s="55"/>
      <c r="I54" s="309"/>
      <c r="J54" s="309"/>
      <c r="K54" s="309"/>
      <c r="L54" s="309"/>
    </row>
    <row r="55" spans="1:12" s="165" customFormat="1" ht="61.5" customHeight="1" outlineLevel="1" thickBot="1">
      <c r="A55" s="1228" t="s">
        <v>475</v>
      </c>
      <c r="B55" s="1229"/>
      <c r="C55" s="1229"/>
      <c r="D55" s="1229"/>
      <c r="E55" s="1229"/>
      <c r="F55" s="1229"/>
      <c r="G55" s="1229"/>
      <c r="I55" s="309"/>
      <c r="J55" s="309"/>
      <c r="K55" s="309"/>
      <c r="L55" s="309"/>
    </row>
    <row r="56" spans="1:12" s="9" customFormat="1" ht="18.75" thickBot="1">
      <c r="A56" s="871" t="s">
        <v>137</v>
      </c>
      <c r="B56" s="1125"/>
      <c r="C56" s="1125"/>
      <c r="D56" s="1125"/>
      <c r="E56" s="1125"/>
      <c r="F56" s="1125"/>
      <c r="G56" s="1126"/>
      <c r="I56" s="308"/>
      <c r="J56" s="308"/>
      <c r="K56" s="308"/>
      <c r="L56" s="308"/>
    </row>
    <row r="57" spans="1:12" s="9" customFormat="1" ht="18.75" thickBot="1">
      <c r="A57" s="871" t="s">
        <v>324</v>
      </c>
      <c r="B57" s="872"/>
      <c r="C57" s="872"/>
      <c r="D57" s="872"/>
      <c r="E57" s="872"/>
      <c r="F57" s="872"/>
      <c r="G57" s="873"/>
      <c r="I57" s="308"/>
      <c r="J57" s="308"/>
      <c r="K57" s="308"/>
      <c r="L57" s="308"/>
    </row>
    <row r="58" spans="1:12" s="43" customFormat="1" ht="30.75" customHeight="1" thickBot="1">
      <c r="A58" s="42">
        <v>1</v>
      </c>
      <c r="B58" s="831" t="s">
        <v>422</v>
      </c>
      <c r="C58" s="832"/>
      <c r="D58" s="833"/>
      <c r="E58" s="42" t="s">
        <v>146</v>
      </c>
      <c r="F58" s="1218" t="s">
        <v>423</v>
      </c>
      <c r="G58" s="1219"/>
      <c r="I58" s="308"/>
      <c r="J58" s="308"/>
      <c r="K58" s="308"/>
      <c r="L58" s="308"/>
    </row>
    <row r="59" spans="1:12" s="9" customFormat="1" ht="36" outlineLevel="1">
      <c r="A59" s="14">
        <f>A58+1</f>
        <v>2</v>
      </c>
      <c r="B59" s="930" t="s">
        <v>293</v>
      </c>
      <c r="C59" s="1220"/>
      <c r="D59" s="1220"/>
      <c r="E59" s="15" t="s">
        <v>261</v>
      </c>
      <c r="F59" s="45"/>
      <c r="G59" s="45">
        <v>1000</v>
      </c>
      <c r="I59" s="308"/>
      <c r="J59" s="308"/>
      <c r="K59" s="308"/>
      <c r="L59" s="308"/>
    </row>
    <row r="60" spans="1:12" s="9" customFormat="1" ht="36.75" outlineLevel="1" thickBot="1">
      <c r="A60" s="17">
        <f>A59+1</f>
        <v>3</v>
      </c>
      <c r="B60" s="239" t="s">
        <v>46</v>
      </c>
      <c r="C60" s="46"/>
      <c r="D60" s="47"/>
      <c r="E60" s="15" t="s">
        <v>261</v>
      </c>
      <c r="F60" s="15">
        <v>1000</v>
      </c>
      <c r="G60" s="15"/>
      <c r="I60" s="308"/>
      <c r="J60" s="308"/>
      <c r="K60" s="308"/>
      <c r="L60" s="308"/>
    </row>
    <row r="61" spans="1:12" s="9" customFormat="1" ht="18.75" outlineLevel="1" thickBot="1">
      <c r="A61" s="903" t="s">
        <v>323</v>
      </c>
      <c r="B61" s="904"/>
      <c r="C61" s="904"/>
      <c r="D61" s="904"/>
      <c r="E61" s="904"/>
      <c r="F61" s="904"/>
      <c r="G61" s="905"/>
      <c r="I61" s="308"/>
      <c r="J61" s="308"/>
      <c r="K61" s="308"/>
      <c r="L61" s="308"/>
    </row>
    <row r="62" spans="1:12" s="9" customFormat="1" ht="36" outlineLevel="1">
      <c r="A62" s="42">
        <f>A60+1</f>
        <v>4</v>
      </c>
      <c r="B62" s="778" t="s">
        <v>573</v>
      </c>
      <c r="C62" s="779"/>
      <c r="D62" s="779"/>
      <c r="E62" s="275" t="s">
        <v>231</v>
      </c>
      <c r="F62" s="275" t="s">
        <v>16</v>
      </c>
      <c r="G62" s="42"/>
      <c r="I62" s="308"/>
      <c r="J62" s="308"/>
      <c r="K62" s="308"/>
      <c r="L62" s="308"/>
    </row>
    <row r="63" spans="1:12" s="9" customFormat="1" ht="44.25" customHeight="1" outlineLevel="1">
      <c r="A63" s="32">
        <f>A62+1</f>
        <v>5</v>
      </c>
      <c r="B63" s="802" t="s">
        <v>107</v>
      </c>
      <c r="C63" s="913"/>
      <c r="D63" s="913"/>
      <c r="E63" s="16" t="s">
        <v>165</v>
      </c>
      <c r="F63" s="159" t="s">
        <v>258</v>
      </c>
      <c r="G63" s="48"/>
      <c r="I63" s="308"/>
      <c r="J63" s="308"/>
      <c r="K63" s="308"/>
      <c r="L63" s="308"/>
    </row>
    <row r="64" spans="1:12" s="9" customFormat="1" ht="36" outlineLevel="1">
      <c r="A64" s="32">
        <f>A63+1</f>
        <v>6</v>
      </c>
      <c r="B64" s="780" t="s">
        <v>418</v>
      </c>
      <c r="C64" s="781"/>
      <c r="D64" s="781"/>
      <c r="E64" s="28" t="s">
        <v>231</v>
      </c>
      <c r="F64" s="786" t="s">
        <v>16</v>
      </c>
      <c r="G64" s="787"/>
      <c r="I64" s="308"/>
      <c r="J64" s="308"/>
      <c r="K64" s="308"/>
      <c r="L64" s="308"/>
    </row>
    <row r="65" spans="1:12" s="9" customFormat="1" ht="30" customHeight="1" outlineLevel="1">
      <c r="A65" s="32">
        <f>A64+1</f>
        <v>7</v>
      </c>
      <c r="B65" s="1084" t="s">
        <v>476</v>
      </c>
      <c r="C65" s="1004"/>
      <c r="D65" s="1004"/>
      <c r="E65" s="28" t="s">
        <v>405</v>
      </c>
      <c r="F65" s="786" t="s">
        <v>258</v>
      </c>
      <c r="G65" s="922"/>
      <c r="I65" s="308"/>
      <c r="J65" s="308"/>
      <c r="K65" s="308"/>
      <c r="L65" s="308"/>
    </row>
    <row r="66" spans="1:12" s="9" customFormat="1" ht="27.75" customHeight="1" outlineLevel="1">
      <c r="A66" s="32">
        <f>A65+1</f>
        <v>8</v>
      </c>
      <c r="B66" s="912" t="s">
        <v>403</v>
      </c>
      <c r="C66" s="803"/>
      <c r="D66" s="803"/>
      <c r="E66" s="23" t="s">
        <v>144</v>
      </c>
      <c r="F66" s="23">
        <v>1500</v>
      </c>
      <c r="G66" s="21"/>
      <c r="I66" s="308"/>
      <c r="J66" s="308"/>
      <c r="K66" s="308"/>
      <c r="L66" s="308"/>
    </row>
    <row r="67" spans="1:12" s="9" customFormat="1" ht="30.75" customHeight="1" outlineLevel="1" thickBot="1">
      <c r="A67" s="17">
        <f>A66+1</f>
        <v>9</v>
      </c>
      <c r="B67" s="1217" t="s">
        <v>404</v>
      </c>
      <c r="C67" s="1166"/>
      <c r="D67" s="1166"/>
      <c r="E67" s="158" t="s">
        <v>144</v>
      </c>
      <c r="F67" s="158">
        <v>1500</v>
      </c>
      <c r="G67" s="50"/>
      <c r="I67" s="308"/>
      <c r="J67" s="308"/>
      <c r="K67" s="308"/>
      <c r="L67" s="308"/>
    </row>
    <row r="68" spans="1:12" s="9" customFormat="1" ht="23.25" customHeight="1" outlineLevel="1" thickBot="1">
      <c r="A68" s="1122" t="s">
        <v>507</v>
      </c>
      <c r="B68" s="809"/>
      <c r="C68" s="809"/>
      <c r="D68" s="809"/>
      <c r="E68" s="809"/>
      <c r="F68" s="809"/>
      <c r="G68" s="810"/>
      <c r="I68" s="308"/>
      <c r="J68" s="308"/>
      <c r="K68" s="308"/>
      <c r="L68" s="308"/>
    </row>
    <row r="69" spans="1:12" s="9" customFormat="1" ht="18.75" outlineLevel="1" thickBot="1">
      <c r="A69" s="903" t="s">
        <v>132</v>
      </c>
      <c r="B69" s="904"/>
      <c r="C69" s="904"/>
      <c r="D69" s="904"/>
      <c r="E69" s="872"/>
      <c r="F69" s="872"/>
      <c r="G69" s="873"/>
      <c r="I69" s="308"/>
      <c r="J69" s="308"/>
      <c r="K69" s="308"/>
      <c r="L69" s="308"/>
    </row>
    <row r="70" spans="1:12" s="9" customFormat="1" ht="36" outlineLevel="1">
      <c r="A70" s="42">
        <f>A67+1</f>
        <v>10</v>
      </c>
      <c r="B70" s="1320" t="s">
        <v>390</v>
      </c>
      <c r="C70" s="817"/>
      <c r="D70" s="1321"/>
      <c r="E70" s="275" t="s">
        <v>231</v>
      </c>
      <c r="F70" s="750" t="s">
        <v>16</v>
      </c>
      <c r="G70" s="751"/>
      <c r="I70" s="308"/>
      <c r="J70" s="308"/>
      <c r="K70" s="308"/>
      <c r="L70" s="308"/>
    </row>
    <row r="71" spans="1:12" s="9" customFormat="1" ht="27.75" customHeight="1" outlineLevel="1">
      <c r="A71" s="32">
        <f>A70+1</f>
        <v>11</v>
      </c>
      <c r="B71" s="1204" t="s">
        <v>391</v>
      </c>
      <c r="C71" s="792"/>
      <c r="D71" s="1215"/>
      <c r="E71" s="28" t="s">
        <v>146</v>
      </c>
      <c r="F71" s="769" t="s">
        <v>258</v>
      </c>
      <c r="G71" s="770"/>
      <c r="I71" s="308"/>
      <c r="J71" s="308"/>
      <c r="K71" s="308"/>
      <c r="L71" s="308"/>
    </row>
    <row r="72" spans="1:12" s="9" customFormat="1" ht="18" outlineLevel="1">
      <c r="A72" s="782">
        <f>A71+1</f>
        <v>12</v>
      </c>
      <c r="B72" s="1216" t="s">
        <v>477</v>
      </c>
      <c r="C72" s="840"/>
      <c r="D72" s="1196"/>
      <c r="E72" s="28" t="s">
        <v>146</v>
      </c>
      <c r="F72" s="786">
        <v>300</v>
      </c>
      <c r="G72" s="922"/>
      <c r="I72" s="308"/>
      <c r="J72" s="308"/>
      <c r="K72" s="308"/>
      <c r="L72" s="308"/>
    </row>
    <row r="73" spans="1:12" s="9" customFormat="1" ht="18" outlineLevel="1">
      <c r="A73" s="782"/>
      <c r="B73" s="1216"/>
      <c r="C73" s="840"/>
      <c r="D73" s="1196"/>
      <c r="E73" s="28" t="s">
        <v>172</v>
      </c>
      <c r="F73" s="786">
        <v>150</v>
      </c>
      <c r="G73" s="922"/>
      <c r="I73" s="308"/>
      <c r="J73" s="308"/>
      <c r="K73" s="308"/>
      <c r="L73" s="308"/>
    </row>
    <row r="74" spans="1:12" s="9" customFormat="1" ht="28.5" customHeight="1" outlineLevel="1">
      <c r="A74" s="32">
        <f>A72+1</f>
        <v>13</v>
      </c>
      <c r="B74" s="771" t="s">
        <v>147</v>
      </c>
      <c r="C74" s="772"/>
      <c r="D74" s="1133"/>
      <c r="E74" s="347" t="s">
        <v>148</v>
      </c>
      <c r="F74" s="198">
        <v>70</v>
      </c>
      <c r="G74" s="38"/>
      <c r="I74" s="308"/>
      <c r="J74" s="308"/>
      <c r="K74" s="308"/>
      <c r="L74" s="308"/>
    </row>
    <row r="75" spans="1:12" s="9" customFormat="1" ht="28.5" customHeight="1" outlineLevel="1">
      <c r="A75" s="32">
        <f>A74+1</f>
        <v>14</v>
      </c>
      <c r="B75" s="1204" t="s">
        <v>355</v>
      </c>
      <c r="C75" s="1128"/>
      <c r="D75" s="1129"/>
      <c r="E75" s="28" t="s">
        <v>146</v>
      </c>
      <c r="F75" s="769">
        <v>50</v>
      </c>
      <c r="G75" s="770"/>
      <c r="H75" s="55"/>
      <c r="I75" s="308"/>
      <c r="J75" s="308"/>
      <c r="K75" s="308"/>
      <c r="L75" s="308"/>
    </row>
    <row r="76" spans="1:12" s="9" customFormat="1" ht="33.75" customHeight="1" outlineLevel="1" thickBot="1">
      <c r="A76" s="14">
        <f>A75+1</f>
        <v>15</v>
      </c>
      <c r="B76" s="1205" t="s">
        <v>424</v>
      </c>
      <c r="C76" s="1206"/>
      <c r="D76" s="1207"/>
      <c r="E76" s="16" t="s">
        <v>149</v>
      </c>
      <c r="F76" s="1208">
        <v>50</v>
      </c>
      <c r="G76" s="1209"/>
      <c r="H76" s="56"/>
      <c r="I76" s="308"/>
      <c r="J76" s="308"/>
      <c r="K76" s="308"/>
      <c r="L76" s="308"/>
    </row>
    <row r="77" spans="1:12" s="9" customFormat="1" ht="31.5" customHeight="1" outlineLevel="1">
      <c r="A77" s="1021">
        <f>A76+1</f>
        <v>16</v>
      </c>
      <c r="B77" s="1211" t="s">
        <v>619</v>
      </c>
      <c r="C77" s="784"/>
      <c r="D77" s="785"/>
      <c r="E77" s="275"/>
      <c r="F77" s="1212"/>
      <c r="G77" s="820"/>
      <c r="I77" s="308"/>
      <c r="J77" s="308"/>
      <c r="K77" s="308"/>
      <c r="L77" s="308"/>
    </row>
    <row r="78" spans="1:12" s="43" customFormat="1" ht="18" outlineLevel="1">
      <c r="A78" s="1006"/>
      <c r="B78" s="281"/>
      <c r="C78" s="1083" t="s">
        <v>455</v>
      </c>
      <c r="D78" s="1084"/>
      <c r="E78" s="57" t="s">
        <v>146</v>
      </c>
      <c r="F78" s="1213">
        <v>100</v>
      </c>
      <c r="G78" s="1214"/>
      <c r="I78" s="308"/>
      <c r="J78" s="308"/>
      <c r="K78" s="308"/>
      <c r="L78" s="308"/>
    </row>
    <row r="79" spans="1:12" s="9" customFormat="1" ht="18" outlineLevel="1">
      <c r="A79" s="1006"/>
      <c r="B79" s="263"/>
      <c r="C79" s="753" t="s">
        <v>456</v>
      </c>
      <c r="D79" s="774"/>
      <c r="E79" s="51" t="s">
        <v>149</v>
      </c>
      <c r="F79" s="786">
        <v>80</v>
      </c>
      <c r="G79" s="922"/>
      <c r="H79" s="58"/>
      <c r="I79" s="308"/>
      <c r="J79" s="308"/>
      <c r="K79" s="308"/>
      <c r="L79" s="308"/>
    </row>
    <row r="80" spans="1:12" s="9" customFormat="1" ht="18" outlineLevel="1">
      <c r="A80" s="1006"/>
      <c r="B80" s="916"/>
      <c r="C80" s="753" t="s">
        <v>457</v>
      </c>
      <c r="D80" s="774"/>
      <c r="E80" s="28" t="s">
        <v>146</v>
      </c>
      <c r="F80" s="786">
        <v>100</v>
      </c>
      <c r="G80" s="922"/>
      <c r="I80" s="308"/>
      <c r="J80" s="308"/>
      <c r="K80" s="308"/>
      <c r="L80" s="308"/>
    </row>
    <row r="81" spans="1:12" s="9" customFormat="1" ht="18" outlineLevel="1">
      <c r="A81" s="1006"/>
      <c r="B81" s="916"/>
      <c r="C81" s="1202"/>
      <c r="D81" s="1203"/>
      <c r="E81" s="28" t="s">
        <v>162</v>
      </c>
      <c r="F81" s="786">
        <v>200</v>
      </c>
      <c r="G81" s="922"/>
      <c r="I81" s="308"/>
      <c r="J81" s="308"/>
      <c r="K81" s="308"/>
      <c r="L81" s="308"/>
    </row>
    <row r="82" spans="1:12" s="9" customFormat="1" ht="18" outlineLevel="1">
      <c r="A82" s="1006"/>
      <c r="B82" s="267"/>
      <c r="C82" s="330" t="s">
        <v>606</v>
      </c>
      <c r="D82" s="336"/>
      <c r="E82" s="28" t="s">
        <v>146</v>
      </c>
      <c r="F82" s="22"/>
      <c r="G82" s="173">
        <v>300</v>
      </c>
      <c r="I82" s="308"/>
      <c r="J82" s="308"/>
      <c r="K82" s="308"/>
      <c r="L82" s="308"/>
    </row>
    <row r="83" spans="1:12" s="9" customFormat="1" ht="18" outlineLevel="1">
      <c r="A83" s="1006"/>
      <c r="B83" s="267"/>
      <c r="C83" s="331"/>
      <c r="D83" s="329"/>
      <c r="E83" s="28" t="s">
        <v>144</v>
      </c>
      <c r="F83" s="22"/>
      <c r="G83" s="173">
        <v>500</v>
      </c>
      <c r="I83" s="308"/>
      <c r="J83" s="308"/>
      <c r="K83" s="308"/>
      <c r="L83" s="308"/>
    </row>
    <row r="84" spans="1:12" s="9" customFormat="1" ht="18" outlineLevel="1">
      <c r="A84" s="1006"/>
      <c r="B84" s="916"/>
      <c r="C84" s="794" t="s">
        <v>458</v>
      </c>
      <c r="D84" s="1130"/>
      <c r="E84" s="28" t="s">
        <v>146</v>
      </c>
      <c r="F84" s="1199">
        <v>80</v>
      </c>
      <c r="G84" s="976"/>
      <c r="I84" s="308"/>
      <c r="J84" s="308"/>
      <c r="K84" s="308"/>
      <c r="L84" s="308"/>
    </row>
    <row r="85" spans="1:12" s="9" customFormat="1" ht="18" outlineLevel="1">
      <c r="A85" s="1006"/>
      <c r="B85" s="916"/>
      <c r="C85" s="794"/>
      <c r="D85" s="1130"/>
      <c r="E85" s="28" t="s">
        <v>459</v>
      </c>
      <c r="F85" s="786">
        <v>150</v>
      </c>
      <c r="G85" s="922"/>
      <c r="I85" s="308"/>
      <c r="J85" s="308"/>
      <c r="K85" s="308"/>
      <c r="L85" s="308"/>
    </row>
    <row r="86" spans="1:12" s="9" customFormat="1" ht="18" outlineLevel="1">
      <c r="A86" s="1055"/>
      <c r="B86" s="267"/>
      <c r="C86" s="965" t="s">
        <v>612</v>
      </c>
      <c r="D86" s="1295"/>
      <c r="E86" s="51"/>
      <c r="F86" s="54"/>
      <c r="G86" s="173"/>
      <c r="I86" s="308"/>
      <c r="J86" s="308"/>
      <c r="K86" s="308"/>
      <c r="L86" s="308"/>
    </row>
    <row r="87" spans="1:12" s="9" customFormat="1" ht="18" outlineLevel="1">
      <c r="A87" s="1055"/>
      <c r="B87" s="267"/>
      <c r="C87" s="84"/>
      <c r="D87" s="341" t="s">
        <v>618</v>
      </c>
      <c r="E87" s="51" t="s">
        <v>146</v>
      </c>
      <c r="F87" s="54"/>
      <c r="G87" s="346">
        <v>150</v>
      </c>
      <c r="I87" s="308"/>
      <c r="J87" s="308"/>
      <c r="K87" s="308"/>
      <c r="L87" s="308"/>
    </row>
    <row r="88" spans="1:12" s="9" customFormat="1" ht="18" outlineLevel="1">
      <c r="A88" s="1055"/>
      <c r="B88" s="267"/>
      <c r="C88" s="213"/>
      <c r="D88" s="341" t="s">
        <v>613</v>
      </c>
      <c r="E88" s="51" t="s">
        <v>146</v>
      </c>
      <c r="F88" s="54"/>
      <c r="G88" s="346">
        <v>100</v>
      </c>
      <c r="I88" s="308"/>
      <c r="J88" s="308"/>
      <c r="K88" s="308"/>
      <c r="L88" s="308"/>
    </row>
    <row r="89" spans="1:12" s="9" customFormat="1" ht="23.25" customHeight="1" outlineLevel="1" thickBot="1">
      <c r="A89" s="1210"/>
      <c r="B89" s="344"/>
      <c r="C89" s="1035" t="s">
        <v>614</v>
      </c>
      <c r="D89" s="1318"/>
      <c r="E89" s="351" t="s">
        <v>146</v>
      </c>
      <c r="F89" s="123"/>
      <c r="G89" s="352">
        <v>50</v>
      </c>
      <c r="I89" s="308"/>
      <c r="J89" s="308"/>
      <c r="K89" s="308"/>
      <c r="L89" s="308"/>
    </row>
    <row r="90" spans="1:12" s="9" customFormat="1" ht="25.5" customHeight="1" outlineLevel="1">
      <c r="A90" s="1003">
        <v>17</v>
      </c>
      <c r="B90" s="1192" t="s">
        <v>478</v>
      </c>
      <c r="C90" s="767"/>
      <c r="D90" s="1193"/>
      <c r="E90" s="51"/>
      <c r="F90" s="769"/>
      <c r="G90" s="770"/>
      <c r="I90" s="308"/>
      <c r="J90" s="308"/>
      <c r="K90" s="308"/>
      <c r="L90" s="308"/>
    </row>
    <row r="91" spans="1:12" s="9" customFormat="1" ht="18" outlineLevel="1">
      <c r="A91" s="782"/>
      <c r="B91" s="916"/>
      <c r="C91" s="839" t="s">
        <v>462</v>
      </c>
      <c r="D91" s="1196"/>
      <c r="E91" s="57" t="s">
        <v>146</v>
      </c>
      <c r="F91" s="786">
        <v>100</v>
      </c>
      <c r="G91" s="922"/>
      <c r="H91" s="56"/>
      <c r="I91" s="308"/>
      <c r="J91" s="308"/>
      <c r="K91" s="308"/>
      <c r="L91" s="308"/>
    </row>
    <row r="92" spans="1:12" s="9" customFormat="1" ht="18.75" outlineLevel="1" thickBot="1">
      <c r="A92" s="1194"/>
      <c r="B92" s="1195"/>
      <c r="C92" s="844"/>
      <c r="D92" s="1197"/>
      <c r="E92" s="61" t="s">
        <v>461</v>
      </c>
      <c r="F92" s="1198">
        <v>350</v>
      </c>
      <c r="G92" s="1049"/>
      <c r="H92" s="56"/>
      <c r="I92" s="308"/>
      <c r="J92" s="308"/>
      <c r="K92" s="308"/>
      <c r="L92" s="308"/>
    </row>
    <row r="93" spans="1:12" s="9" customFormat="1" ht="25.5" customHeight="1" outlineLevel="1">
      <c r="A93" s="1317">
        <f>A90+1</f>
        <v>18</v>
      </c>
      <c r="B93" s="1211" t="s">
        <v>479</v>
      </c>
      <c r="C93" s="784"/>
      <c r="D93" s="785"/>
      <c r="E93" s="275"/>
      <c r="F93" s="755"/>
      <c r="G93" s="751"/>
      <c r="I93" s="308"/>
      <c r="J93" s="308"/>
      <c r="K93" s="308"/>
      <c r="L93" s="308"/>
    </row>
    <row r="94" spans="1:12" s="9" customFormat="1" ht="27" customHeight="1" outlineLevel="1">
      <c r="A94" s="1190"/>
      <c r="B94" s="263"/>
      <c r="C94" s="753" t="s">
        <v>480</v>
      </c>
      <c r="D94" s="774"/>
      <c r="E94" s="57" t="s">
        <v>146</v>
      </c>
      <c r="F94" s="25" t="s">
        <v>16</v>
      </c>
      <c r="G94" s="49"/>
      <c r="H94" s="56"/>
      <c r="I94" s="308"/>
      <c r="J94" s="308"/>
      <c r="K94" s="308"/>
      <c r="L94" s="308"/>
    </row>
    <row r="95" spans="1:12" s="9" customFormat="1" ht="25.5" customHeight="1" outlineLevel="1">
      <c r="A95" s="1190"/>
      <c r="B95" s="263"/>
      <c r="C95" s="753" t="s">
        <v>473</v>
      </c>
      <c r="D95" s="774"/>
      <c r="E95" s="57"/>
      <c r="F95" s="25"/>
      <c r="G95" s="49"/>
      <c r="H95" s="56"/>
      <c r="I95" s="308"/>
      <c r="J95" s="308"/>
      <c r="K95" s="308"/>
      <c r="L95" s="308"/>
    </row>
    <row r="96" spans="1:12" s="9" customFormat="1" ht="25.5" customHeight="1" outlineLevel="1">
      <c r="A96" s="1190"/>
      <c r="B96" s="1310"/>
      <c r="C96" s="775"/>
      <c r="D96" s="299" t="s">
        <v>463</v>
      </c>
      <c r="E96" s="57" t="s">
        <v>146</v>
      </c>
      <c r="F96" s="25" t="s">
        <v>16</v>
      </c>
      <c r="G96" s="49"/>
      <c r="H96" s="56"/>
      <c r="I96" s="308"/>
      <c r="J96" s="308"/>
      <c r="K96" s="308"/>
      <c r="L96" s="308"/>
    </row>
    <row r="97" spans="1:12" s="9" customFormat="1" ht="25.5" customHeight="1" outlineLevel="1" thickBot="1">
      <c r="A97" s="1191"/>
      <c r="B97" s="1319"/>
      <c r="C97" s="776"/>
      <c r="D97" s="345" t="s">
        <v>464</v>
      </c>
      <c r="E97" s="61" t="s">
        <v>146</v>
      </c>
      <c r="F97" s="35" t="s">
        <v>16</v>
      </c>
      <c r="G97" s="34"/>
      <c r="H97" s="56"/>
      <c r="I97" s="308"/>
      <c r="J97" s="308"/>
      <c r="K97" s="308"/>
      <c r="L97" s="308"/>
    </row>
    <row r="98" spans="1:12" s="9" customFormat="1" ht="26.25" customHeight="1" outlineLevel="1">
      <c r="A98" s="926">
        <f>A93+1</f>
        <v>19</v>
      </c>
      <c r="B98" s="1192" t="s">
        <v>472</v>
      </c>
      <c r="C98" s="767"/>
      <c r="D98" s="1193"/>
      <c r="E98" s="51"/>
      <c r="F98" s="921"/>
      <c r="G98" s="770"/>
      <c r="I98" s="308"/>
      <c r="J98" s="308"/>
      <c r="K98" s="308"/>
      <c r="L98" s="308"/>
    </row>
    <row r="99" spans="1:12" s="9" customFormat="1" ht="26.25" customHeight="1" outlineLevel="1">
      <c r="A99" s="1190"/>
      <c r="B99" s="263"/>
      <c r="C99" s="753" t="s">
        <v>481</v>
      </c>
      <c r="D99" s="774"/>
      <c r="E99" s="28" t="s">
        <v>162</v>
      </c>
      <c r="F99" s="25" t="s">
        <v>16</v>
      </c>
      <c r="G99" s="49"/>
      <c r="H99" s="56"/>
      <c r="I99" s="308"/>
      <c r="J99" s="308"/>
      <c r="K99" s="308"/>
      <c r="L99" s="308"/>
    </row>
    <row r="100" spans="1:12" s="9" customFormat="1" ht="26.25" customHeight="1" outlineLevel="1">
      <c r="A100" s="1190"/>
      <c r="B100" s="263"/>
      <c r="C100" s="753" t="s">
        <v>482</v>
      </c>
      <c r="D100" s="774"/>
      <c r="E100" s="51" t="s">
        <v>162</v>
      </c>
      <c r="F100" s="25" t="s">
        <v>16</v>
      </c>
      <c r="G100" s="49"/>
      <c r="H100" s="56"/>
      <c r="I100" s="308"/>
      <c r="J100" s="308"/>
      <c r="K100" s="308"/>
      <c r="L100" s="308"/>
    </row>
    <row r="101" spans="1:12" s="9" customFormat="1" ht="26.25" customHeight="1" outlineLevel="1">
      <c r="A101" s="1190"/>
      <c r="B101" s="916"/>
      <c r="C101" s="753" t="s">
        <v>483</v>
      </c>
      <c r="D101" s="774"/>
      <c r="E101" s="57" t="s">
        <v>146</v>
      </c>
      <c r="F101" s="25">
        <v>80</v>
      </c>
      <c r="G101" s="49"/>
      <c r="H101" s="56"/>
      <c r="I101" s="308"/>
      <c r="J101" s="308"/>
      <c r="K101" s="308"/>
      <c r="L101" s="308"/>
    </row>
    <row r="102" spans="1:12" s="9" customFormat="1" ht="26.25" customHeight="1" outlineLevel="1">
      <c r="A102" s="1190"/>
      <c r="B102" s="916"/>
      <c r="C102" s="753"/>
      <c r="D102" s="774"/>
      <c r="E102" s="28" t="s">
        <v>156</v>
      </c>
      <c r="F102" s="25">
        <v>250</v>
      </c>
      <c r="G102" s="49"/>
      <c r="I102" s="308"/>
      <c r="J102" s="308"/>
      <c r="K102" s="308"/>
      <c r="L102" s="308"/>
    </row>
    <row r="103" spans="1:12" s="9" customFormat="1" ht="26.25" customHeight="1" outlineLevel="1">
      <c r="A103" s="1190"/>
      <c r="B103" s="263"/>
      <c r="C103" s="282" t="s">
        <v>465</v>
      </c>
      <c r="D103" s="53"/>
      <c r="E103" s="57"/>
      <c r="F103" s="914"/>
      <c r="G103" s="922"/>
      <c r="H103" s="56"/>
      <c r="I103" s="308"/>
      <c r="J103" s="308"/>
      <c r="K103" s="308"/>
      <c r="L103" s="308"/>
    </row>
    <row r="104" spans="1:12" s="9" customFormat="1" ht="26.25" customHeight="1" outlineLevel="1">
      <c r="A104" s="1190"/>
      <c r="B104" s="284"/>
      <c r="D104" s="95" t="s">
        <v>466</v>
      </c>
      <c r="E104" s="57" t="s">
        <v>467</v>
      </c>
      <c r="F104" s="25" t="s">
        <v>468</v>
      </c>
      <c r="G104" s="49"/>
      <c r="H104" s="56"/>
      <c r="I104" s="308"/>
      <c r="J104" s="308"/>
      <c r="K104" s="308"/>
      <c r="L104" s="308"/>
    </row>
    <row r="105" spans="1:12" s="9" customFormat="1" ht="26.25" customHeight="1" outlineLevel="1">
      <c r="A105" s="1190"/>
      <c r="B105" s="284"/>
      <c r="D105" s="95" t="s">
        <v>469</v>
      </c>
      <c r="E105" s="57" t="s">
        <v>467</v>
      </c>
      <c r="F105" s="25" t="s">
        <v>468</v>
      </c>
      <c r="G105" s="49"/>
      <c r="H105" s="56"/>
      <c r="I105" s="308"/>
      <c r="J105" s="308"/>
      <c r="K105" s="308"/>
      <c r="L105" s="308"/>
    </row>
    <row r="106" spans="1:12" s="9" customFormat="1" ht="26.25" customHeight="1" outlineLevel="1" thickBot="1">
      <c r="A106" s="1191"/>
      <c r="B106" s="219"/>
      <c r="C106" s="285"/>
      <c r="D106" s="276" t="s">
        <v>470</v>
      </c>
      <c r="E106" s="61" t="s">
        <v>467</v>
      </c>
      <c r="F106" s="35" t="s">
        <v>471</v>
      </c>
      <c r="G106" s="34"/>
      <c r="H106" s="56"/>
      <c r="I106" s="308"/>
      <c r="J106" s="308"/>
      <c r="K106" s="308"/>
      <c r="L106" s="308"/>
    </row>
    <row r="107" spans="1:12" s="9" customFormat="1" ht="18" outlineLevel="1">
      <c r="A107" s="760" t="s">
        <v>508</v>
      </c>
      <c r="B107" s="1090"/>
      <c r="C107" s="1090"/>
      <c r="D107" s="1090"/>
      <c r="E107" s="1090"/>
      <c r="F107" s="1090"/>
      <c r="G107" s="1090"/>
      <c r="I107" s="308"/>
      <c r="J107" s="308"/>
      <c r="K107" s="308"/>
      <c r="L107" s="308"/>
    </row>
    <row r="108" spans="1:12" s="9" customFormat="1" ht="18" outlineLevel="1">
      <c r="A108" s="760" t="s">
        <v>509</v>
      </c>
      <c r="B108" s="760"/>
      <c r="C108" s="760"/>
      <c r="D108" s="760"/>
      <c r="E108" s="760"/>
      <c r="F108" s="760"/>
      <c r="G108" s="760"/>
      <c r="I108" s="308"/>
      <c r="J108" s="308"/>
      <c r="K108" s="308"/>
      <c r="L108" s="308"/>
    </row>
    <row r="109" spans="1:12" s="9" customFormat="1" ht="18" outlineLevel="1">
      <c r="A109" s="760" t="s">
        <v>510</v>
      </c>
      <c r="B109" s="760"/>
      <c r="C109" s="760"/>
      <c r="D109" s="760"/>
      <c r="E109" s="760"/>
      <c r="F109" s="760"/>
      <c r="G109" s="760"/>
      <c r="I109" s="308"/>
      <c r="J109" s="308"/>
      <c r="K109" s="308"/>
      <c r="L109" s="308"/>
    </row>
    <row r="110" spans="1:12" s="9" customFormat="1" ht="18" outlineLevel="1">
      <c r="A110" s="760" t="s">
        <v>511</v>
      </c>
      <c r="B110" s="760"/>
      <c r="C110" s="760"/>
      <c r="D110" s="760"/>
      <c r="E110" s="760"/>
      <c r="F110" s="760"/>
      <c r="G110" s="760"/>
      <c r="I110" s="308"/>
      <c r="J110" s="308"/>
      <c r="K110" s="308"/>
      <c r="L110" s="308"/>
    </row>
    <row r="111" spans="1:12" s="9" customFormat="1" ht="18" outlineLevel="1">
      <c r="A111" s="760" t="s">
        <v>512</v>
      </c>
      <c r="B111" s="760"/>
      <c r="C111" s="760"/>
      <c r="D111" s="760"/>
      <c r="E111" s="760"/>
      <c r="F111" s="760"/>
      <c r="G111" s="760"/>
      <c r="I111" s="308"/>
      <c r="J111" s="308"/>
      <c r="K111" s="308"/>
      <c r="L111" s="308"/>
    </row>
    <row r="112" spans="1:12" s="9" customFormat="1" ht="18" outlineLevel="1">
      <c r="A112" s="760" t="s">
        <v>513</v>
      </c>
      <c r="B112" s="1150"/>
      <c r="C112" s="1150"/>
      <c r="D112" s="1150"/>
      <c r="E112" s="1150"/>
      <c r="F112" s="1150"/>
      <c r="G112" s="1150"/>
      <c r="I112" s="308"/>
      <c r="J112" s="308"/>
      <c r="K112" s="308"/>
      <c r="L112" s="308"/>
    </row>
    <row r="113" spans="1:12" s="9" customFormat="1" ht="18.75" outlineLevel="1" thickBot="1">
      <c r="A113" s="196"/>
      <c r="B113" s="195"/>
      <c r="C113" s="195"/>
      <c r="D113" s="195"/>
      <c r="E113" s="195"/>
      <c r="F113" s="195"/>
      <c r="G113" s="195"/>
      <c r="I113" s="308"/>
      <c r="J113" s="308"/>
      <c r="K113" s="308"/>
      <c r="L113" s="308"/>
    </row>
    <row r="114" spans="1:12" s="9" customFormat="1" ht="18.75" outlineLevel="1" thickBot="1">
      <c r="A114" s="887" t="s">
        <v>133</v>
      </c>
      <c r="B114" s="872"/>
      <c r="C114" s="872"/>
      <c r="D114" s="872"/>
      <c r="E114" s="872"/>
      <c r="F114" s="872"/>
      <c r="G114" s="889"/>
      <c r="I114" s="308"/>
      <c r="J114" s="308"/>
      <c r="K114" s="308"/>
      <c r="L114" s="308"/>
    </row>
    <row r="115" spans="1:12" s="9" customFormat="1" ht="18.75" outlineLevel="1" thickBot="1">
      <c r="A115" s="1021">
        <v>1</v>
      </c>
      <c r="B115" s="1064" t="s">
        <v>484</v>
      </c>
      <c r="C115" s="811"/>
      <c r="D115" s="1178"/>
      <c r="E115" s="45"/>
      <c r="F115" s="1183"/>
      <c r="G115" s="1156"/>
      <c r="H115" s="56"/>
      <c r="I115" s="308"/>
      <c r="J115" s="308"/>
      <c r="K115" s="308"/>
      <c r="L115" s="308"/>
    </row>
    <row r="116" spans="1:12" s="9" customFormat="1" ht="36" outlineLevel="1">
      <c r="A116" s="994"/>
      <c r="B116" s="1187" t="s">
        <v>252</v>
      </c>
      <c r="C116" s="1180" t="s">
        <v>120</v>
      </c>
      <c r="D116" s="130" t="s">
        <v>419</v>
      </c>
      <c r="E116" s="62" t="s">
        <v>407</v>
      </c>
      <c r="F116" s="11"/>
      <c r="G116" s="63">
        <v>450</v>
      </c>
      <c r="I116" s="308"/>
      <c r="J116" s="308"/>
      <c r="K116" s="308"/>
      <c r="L116" s="308"/>
    </row>
    <row r="117" spans="1:12" s="9" customFormat="1" ht="36" outlineLevel="1">
      <c r="A117" s="994"/>
      <c r="B117" s="1188"/>
      <c r="C117" s="1181"/>
      <c r="D117" s="131" t="s">
        <v>410</v>
      </c>
      <c r="E117" s="64" t="s">
        <v>408</v>
      </c>
      <c r="F117" s="21"/>
      <c r="G117" s="23">
        <v>810</v>
      </c>
      <c r="H117" s="9">
        <f>G116+G116*(1-0.2)</f>
        <v>810</v>
      </c>
      <c r="I117" s="308"/>
      <c r="J117" s="308"/>
      <c r="K117" s="308"/>
      <c r="L117" s="308"/>
    </row>
    <row r="118" spans="1:12" s="9" customFormat="1" ht="36" outlineLevel="1">
      <c r="A118" s="994"/>
      <c r="B118" s="1188"/>
      <c r="C118" s="1181"/>
      <c r="D118" s="131" t="s">
        <v>411</v>
      </c>
      <c r="E118" s="64" t="s">
        <v>409</v>
      </c>
      <c r="F118" s="21"/>
      <c r="G118" s="23">
        <v>1035</v>
      </c>
      <c r="H118" s="9">
        <f>G116+G116*(1-0.2)+G116*(1-0.5)</f>
        <v>1035</v>
      </c>
      <c r="I118" s="308"/>
      <c r="J118" s="308"/>
      <c r="K118" s="308"/>
      <c r="L118" s="308"/>
    </row>
    <row r="119" spans="1:12" s="9" customFormat="1" ht="36.75" outlineLevel="1" thickBot="1">
      <c r="A119" s="994"/>
      <c r="B119" s="1188"/>
      <c r="C119" s="1182"/>
      <c r="D119" s="132" t="s">
        <v>412</v>
      </c>
      <c r="E119" s="65" t="s">
        <v>407</v>
      </c>
      <c r="F119" s="66"/>
      <c r="G119" s="67">
        <v>405</v>
      </c>
      <c r="H119" s="9">
        <f>G116*(1-0.1)</f>
        <v>405</v>
      </c>
      <c r="I119" s="308"/>
      <c r="J119" s="308"/>
      <c r="K119" s="308"/>
      <c r="L119" s="308"/>
    </row>
    <row r="120" spans="1:12" s="9" customFormat="1" ht="36" outlineLevel="1">
      <c r="A120" s="994"/>
      <c r="B120" s="1188"/>
      <c r="C120" s="1180" t="s">
        <v>276</v>
      </c>
      <c r="D120" s="130" t="s">
        <v>419</v>
      </c>
      <c r="E120" s="62" t="s">
        <v>407</v>
      </c>
      <c r="F120" s="11"/>
      <c r="G120" s="63">
        <v>800</v>
      </c>
      <c r="I120" s="308"/>
      <c r="J120" s="308"/>
      <c r="K120" s="308"/>
      <c r="L120" s="308"/>
    </row>
    <row r="121" spans="1:12" s="9" customFormat="1" ht="36" outlineLevel="1">
      <c r="A121" s="994"/>
      <c r="B121" s="1188"/>
      <c r="C121" s="1181"/>
      <c r="D121" s="131" t="s">
        <v>410</v>
      </c>
      <c r="E121" s="64" t="s">
        <v>408</v>
      </c>
      <c r="F121" s="21"/>
      <c r="G121" s="23">
        <v>1440</v>
      </c>
      <c r="H121" s="9">
        <f>G120+G120*(1-0.2)</f>
        <v>1440</v>
      </c>
      <c r="I121" s="308"/>
      <c r="J121" s="308"/>
      <c r="K121" s="308"/>
      <c r="L121" s="308"/>
    </row>
    <row r="122" spans="1:12" s="9" customFormat="1" ht="36" outlineLevel="1">
      <c r="A122" s="994"/>
      <c r="B122" s="1188"/>
      <c r="C122" s="1181"/>
      <c r="D122" s="131" t="s">
        <v>411</v>
      </c>
      <c r="E122" s="64" t="s">
        <v>409</v>
      </c>
      <c r="F122" s="21"/>
      <c r="G122" s="23">
        <v>1842</v>
      </c>
      <c r="H122" s="9">
        <f>G120+G120*(1-0.2)+G120*(1-0.5)</f>
        <v>1840</v>
      </c>
      <c r="I122" s="308"/>
      <c r="J122" s="308"/>
      <c r="K122" s="308"/>
      <c r="L122" s="308"/>
    </row>
    <row r="123" spans="1:12" s="9" customFormat="1" ht="36.75" outlineLevel="1" thickBot="1">
      <c r="A123" s="994"/>
      <c r="B123" s="1189"/>
      <c r="C123" s="1182"/>
      <c r="D123" s="132" t="s">
        <v>412</v>
      </c>
      <c r="E123" s="65" t="s">
        <v>407</v>
      </c>
      <c r="F123" s="66"/>
      <c r="G123" s="67">
        <v>720</v>
      </c>
      <c r="H123" s="9">
        <f>G120*(1-0.1)</f>
        <v>720</v>
      </c>
      <c r="I123" s="308"/>
      <c r="J123" s="308"/>
      <c r="K123" s="308"/>
      <c r="L123" s="308"/>
    </row>
    <row r="124" spans="1:12" s="9" customFormat="1" ht="36" outlineLevel="1">
      <c r="A124" s="994"/>
      <c r="B124" s="1158" t="s">
        <v>265</v>
      </c>
      <c r="C124" s="1180" t="s">
        <v>253</v>
      </c>
      <c r="D124" s="130" t="s">
        <v>419</v>
      </c>
      <c r="E124" s="62" t="s">
        <v>407</v>
      </c>
      <c r="F124" s="11"/>
      <c r="G124" s="63">
        <v>450</v>
      </c>
      <c r="I124" s="308"/>
      <c r="J124" s="308"/>
      <c r="K124" s="308"/>
      <c r="L124" s="308"/>
    </row>
    <row r="125" spans="1:12" s="9" customFormat="1" ht="36" outlineLevel="1">
      <c r="A125" s="994"/>
      <c r="B125" s="1158"/>
      <c r="C125" s="1181"/>
      <c r="D125" s="131" t="s">
        <v>410</v>
      </c>
      <c r="E125" s="64" t="s">
        <v>408</v>
      </c>
      <c r="F125" s="21"/>
      <c r="G125" s="23">
        <v>810</v>
      </c>
      <c r="H125" s="9">
        <f>G124+G124*(1-0.2)</f>
        <v>810</v>
      </c>
      <c r="I125" s="308"/>
      <c r="J125" s="308"/>
      <c r="K125" s="308"/>
      <c r="L125" s="308"/>
    </row>
    <row r="126" spans="1:12" s="9" customFormat="1" ht="36" outlineLevel="1">
      <c r="A126" s="994"/>
      <c r="B126" s="1158"/>
      <c r="C126" s="1181"/>
      <c r="D126" s="131" t="s">
        <v>411</v>
      </c>
      <c r="E126" s="64" t="s">
        <v>409</v>
      </c>
      <c r="F126" s="21"/>
      <c r="G126" s="23">
        <v>1035</v>
      </c>
      <c r="H126" s="9">
        <f>G124+G124*(1-0.2)+G124*(1-0.5)</f>
        <v>1035</v>
      </c>
      <c r="I126" s="308"/>
      <c r="J126" s="308"/>
      <c r="K126" s="308"/>
      <c r="L126" s="308"/>
    </row>
    <row r="127" spans="1:12" s="9" customFormat="1" ht="36.75" outlineLevel="1" thickBot="1">
      <c r="A127" s="994"/>
      <c r="B127" s="1158"/>
      <c r="C127" s="1181"/>
      <c r="D127" s="205" t="s">
        <v>412</v>
      </c>
      <c r="E127" s="65" t="s">
        <v>407</v>
      </c>
      <c r="F127" s="66"/>
      <c r="G127" s="67">
        <v>405</v>
      </c>
      <c r="H127" s="9">
        <f>G124*(1-0.1)</f>
        <v>405</v>
      </c>
      <c r="I127" s="308"/>
      <c r="J127" s="308"/>
      <c r="K127" s="308"/>
      <c r="L127" s="308"/>
    </row>
    <row r="128" spans="1:12" s="9" customFormat="1" ht="36" outlineLevel="1">
      <c r="A128" s="994"/>
      <c r="B128" s="1158"/>
      <c r="C128" s="199" t="s">
        <v>254</v>
      </c>
      <c r="D128" s="207" t="s">
        <v>419</v>
      </c>
      <c r="E128" s="202" t="s">
        <v>407</v>
      </c>
      <c r="F128" s="11"/>
      <c r="G128" s="63">
        <v>1000</v>
      </c>
      <c r="I128" s="308"/>
      <c r="J128" s="308"/>
      <c r="K128" s="308"/>
      <c r="L128" s="308"/>
    </row>
    <row r="129" spans="1:12" s="9" customFormat="1" ht="36" outlineLevel="1">
      <c r="A129" s="994"/>
      <c r="B129" s="1158"/>
      <c r="C129" s="200"/>
      <c r="D129" s="192" t="s">
        <v>410</v>
      </c>
      <c r="E129" s="203" t="s">
        <v>408</v>
      </c>
      <c r="F129" s="21"/>
      <c r="G129" s="23">
        <v>1800</v>
      </c>
      <c r="H129" s="9">
        <f>G128+G128*(1-0.2)</f>
        <v>1800</v>
      </c>
      <c r="I129" s="308"/>
      <c r="J129" s="308"/>
      <c r="K129" s="308"/>
      <c r="L129" s="308"/>
    </row>
    <row r="130" spans="1:12" s="9" customFormat="1" ht="36" outlineLevel="1">
      <c r="A130" s="994"/>
      <c r="B130" s="1158"/>
      <c r="C130" s="200"/>
      <c r="D130" s="192" t="s">
        <v>411</v>
      </c>
      <c r="E130" s="203" t="s">
        <v>409</v>
      </c>
      <c r="F130" s="21"/>
      <c r="G130" s="23">
        <v>2301</v>
      </c>
      <c r="H130" s="9">
        <f>G128+G128*(1-0.2)+G128*(1-0.5)</f>
        <v>2300</v>
      </c>
      <c r="I130" s="308"/>
      <c r="J130" s="308"/>
      <c r="K130" s="308"/>
      <c r="L130" s="308"/>
    </row>
    <row r="131" spans="1:12" s="9" customFormat="1" ht="36.75" outlineLevel="1" thickBot="1">
      <c r="A131" s="994"/>
      <c r="B131" s="1159"/>
      <c r="C131" s="201"/>
      <c r="D131" s="194" t="s">
        <v>412</v>
      </c>
      <c r="E131" s="204" t="s">
        <v>407</v>
      </c>
      <c r="F131" s="66"/>
      <c r="G131" s="67">
        <v>900</v>
      </c>
      <c r="H131" s="9">
        <f>G128*(1-0.1)</f>
        <v>900</v>
      </c>
      <c r="I131" s="308"/>
      <c r="J131" s="308"/>
      <c r="K131" s="308"/>
      <c r="L131" s="308"/>
    </row>
    <row r="132" spans="1:12" s="9" customFormat="1" ht="36" outlineLevel="1">
      <c r="A132" s="994"/>
      <c r="B132" s="1158"/>
      <c r="C132" s="1181" t="s">
        <v>255</v>
      </c>
      <c r="D132" s="206" t="s">
        <v>419</v>
      </c>
      <c r="E132" s="62" t="s">
        <v>407</v>
      </c>
      <c r="F132" s="11"/>
      <c r="G132" s="63">
        <v>800</v>
      </c>
      <c r="I132" s="308"/>
      <c r="J132" s="308"/>
      <c r="K132" s="308"/>
      <c r="L132" s="308"/>
    </row>
    <row r="133" spans="1:12" s="9" customFormat="1" ht="36" outlineLevel="1">
      <c r="A133" s="994"/>
      <c r="B133" s="1158"/>
      <c r="C133" s="1181"/>
      <c r="D133" s="131" t="s">
        <v>410</v>
      </c>
      <c r="E133" s="64" t="s">
        <v>408</v>
      </c>
      <c r="F133" s="21"/>
      <c r="G133" s="23">
        <v>1440</v>
      </c>
      <c r="H133" s="9">
        <f>G132+G132*(1-0.2)</f>
        <v>1440</v>
      </c>
      <c r="I133" s="308"/>
      <c r="J133" s="308"/>
      <c r="K133" s="308"/>
      <c r="L133" s="308"/>
    </row>
    <row r="134" spans="1:12" s="9" customFormat="1" ht="36" outlineLevel="1">
      <c r="A134" s="994"/>
      <c r="B134" s="1158"/>
      <c r="C134" s="1181"/>
      <c r="D134" s="131" t="s">
        <v>411</v>
      </c>
      <c r="E134" s="64" t="s">
        <v>409</v>
      </c>
      <c r="F134" s="21"/>
      <c r="G134" s="23">
        <v>1842</v>
      </c>
      <c r="H134" s="9">
        <f>G132+G132*(1-0.2)+G132*(1-0.5)</f>
        <v>1840</v>
      </c>
      <c r="I134" s="308"/>
      <c r="J134" s="308"/>
      <c r="K134" s="308"/>
      <c r="L134" s="308"/>
    </row>
    <row r="135" spans="1:12" s="9" customFormat="1" ht="36.75" outlineLevel="1" thickBot="1">
      <c r="A135" s="994"/>
      <c r="B135" s="1159"/>
      <c r="C135" s="1182"/>
      <c r="D135" s="132" t="s">
        <v>412</v>
      </c>
      <c r="E135" s="65" t="s">
        <v>407</v>
      </c>
      <c r="F135" s="66"/>
      <c r="G135" s="67">
        <v>720</v>
      </c>
      <c r="H135" s="9">
        <f>G132*(1-0.1)</f>
        <v>720</v>
      </c>
      <c r="I135" s="308"/>
      <c r="J135" s="308"/>
      <c r="K135" s="308"/>
      <c r="L135" s="308"/>
    </row>
    <row r="136" spans="1:12" s="9" customFormat="1" ht="36" outlineLevel="1">
      <c r="A136" s="994"/>
      <c r="B136" s="1069" t="s">
        <v>240</v>
      </c>
      <c r="C136" s="1180" t="s">
        <v>256</v>
      </c>
      <c r="D136" s="130" t="s">
        <v>419</v>
      </c>
      <c r="E136" s="62" t="s">
        <v>407</v>
      </c>
      <c r="F136" s="11"/>
      <c r="G136" s="63">
        <v>450</v>
      </c>
      <c r="I136" s="308"/>
      <c r="J136" s="308"/>
      <c r="K136" s="308"/>
      <c r="L136" s="308"/>
    </row>
    <row r="137" spans="1:12" s="9" customFormat="1" ht="36" outlineLevel="1">
      <c r="A137" s="994"/>
      <c r="B137" s="1069"/>
      <c r="C137" s="1181"/>
      <c r="D137" s="131" t="s">
        <v>410</v>
      </c>
      <c r="E137" s="64" t="s">
        <v>408</v>
      </c>
      <c r="F137" s="21"/>
      <c r="G137" s="23">
        <v>810</v>
      </c>
      <c r="H137" s="9">
        <f>G136+G136*(1-0.2)</f>
        <v>810</v>
      </c>
      <c r="I137" s="308"/>
      <c r="J137" s="308"/>
      <c r="K137" s="308"/>
      <c r="L137" s="308"/>
    </row>
    <row r="138" spans="1:12" s="9" customFormat="1" ht="36" outlineLevel="1">
      <c r="A138" s="994"/>
      <c r="B138" s="1069"/>
      <c r="C138" s="1181"/>
      <c r="D138" s="131" t="s">
        <v>411</v>
      </c>
      <c r="E138" s="64" t="s">
        <v>409</v>
      </c>
      <c r="F138" s="21"/>
      <c r="G138" s="23">
        <v>1035</v>
      </c>
      <c r="H138" s="9">
        <f>G136+G136*(1-0.2)+G136*(1-0.5)</f>
        <v>1035</v>
      </c>
      <c r="I138" s="308"/>
      <c r="J138" s="308"/>
      <c r="K138" s="308"/>
      <c r="L138" s="308"/>
    </row>
    <row r="139" spans="1:12" s="9" customFormat="1" ht="36.75" outlineLevel="1" thickBot="1">
      <c r="A139" s="994"/>
      <c r="B139" s="1069"/>
      <c r="C139" s="1182"/>
      <c r="D139" s="132" t="s">
        <v>412</v>
      </c>
      <c r="E139" s="65" t="s">
        <v>407</v>
      </c>
      <c r="F139" s="66"/>
      <c r="G139" s="67">
        <v>405</v>
      </c>
      <c r="H139" s="9">
        <f>G136*(1-0.1)</f>
        <v>405</v>
      </c>
      <c r="I139" s="308"/>
      <c r="J139" s="308"/>
      <c r="K139" s="308"/>
      <c r="L139" s="308"/>
    </row>
    <row r="140" spans="1:12" s="9" customFormat="1" ht="36" outlineLevel="1">
      <c r="A140" s="994"/>
      <c r="B140" s="1069"/>
      <c r="C140" s="1180" t="s">
        <v>257</v>
      </c>
      <c r="D140" s="130" t="s">
        <v>419</v>
      </c>
      <c r="E140" s="62" t="s">
        <v>407</v>
      </c>
      <c r="F140" s="11"/>
      <c r="G140" s="63">
        <v>1000</v>
      </c>
      <c r="I140" s="308"/>
      <c r="J140" s="308"/>
      <c r="K140" s="308"/>
      <c r="L140" s="308"/>
    </row>
    <row r="141" spans="1:12" s="9" customFormat="1" ht="36" outlineLevel="1">
      <c r="A141" s="994"/>
      <c r="B141" s="1069"/>
      <c r="C141" s="1181"/>
      <c r="D141" s="131" t="s">
        <v>410</v>
      </c>
      <c r="E141" s="64" t="s">
        <v>408</v>
      </c>
      <c r="F141" s="21"/>
      <c r="G141" s="23">
        <v>1800</v>
      </c>
      <c r="H141" s="9">
        <f>G140+G140*(1-0.2)</f>
        <v>1800</v>
      </c>
      <c r="I141" s="308"/>
      <c r="J141" s="308"/>
      <c r="K141" s="308"/>
      <c r="L141" s="308"/>
    </row>
    <row r="142" spans="1:12" s="9" customFormat="1" ht="36" outlineLevel="1">
      <c r="A142" s="994"/>
      <c r="B142" s="1069"/>
      <c r="C142" s="1181"/>
      <c r="D142" s="131" t="s">
        <v>411</v>
      </c>
      <c r="E142" s="64" t="s">
        <v>409</v>
      </c>
      <c r="F142" s="21"/>
      <c r="G142" s="23">
        <v>2301</v>
      </c>
      <c r="H142" s="9">
        <f>G140+G140*(1-0.2)+G140*(1-0.5)</f>
        <v>2300</v>
      </c>
      <c r="I142" s="308"/>
      <c r="J142" s="308"/>
      <c r="K142" s="308"/>
      <c r="L142" s="308"/>
    </row>
    <row r="143" spans="1:12" s="9" customFormat="1" ht="36.75" outlineLevel="1" thickBot="1">
      <c r="A143" s="994"/>
      <c r="B143" s="1069"/>
      <c r="C143" s="1182"/>
      <c r="D143" s="132" t="s">
        <v>412</v>
      </c>
      <c r="E143" s="65" t="s">
        <v>407</v>
      </c>
      <c r="F143" s="66"/>
      <c r="G143" s="67">
        <v>900</v>
      </c>
      <c r="H143" s="9">
        <f>G140*(1-0.1)</f>
        <v>900</v>
      </c>
      <c r="I143" s="308"/>
      <c r="J143" s="308"/>
      <c r="K143" s="308"/>
      <c r="L143" s="308"/>
    </row>
    <row r="144" spans="1:12" s="9" customFormat="1" ht="36" outlineLevel="1">
      <c r="A144" s="994"/>
      <c r="B144" s="1069"/>
      <c r="C144" s="1180" t="s">
        <v>255</v>
      </c>
      <c r="D144" s="130" t="s">
        <v>419</v>
      </c>
      <c r="E144" s="62" t="s">
        <v>407</v>
      </c>
      <c r="F144" s="11"/>
      <c r="G144" s="63">
        <v>800</v>
      </c>
      <c r="I144" s="308"/>
      <c r="J144" s="308"/>
      <c r="K144" s="308"/>
      <c r="L144" s="308"/>
    </row>
    <row r="145" spans="1:12" s="9" customFormat="1" ht="36" outlineLevel="1">
      <c r="A145" s="994"/>
      <c r="B145" s="1069"/>
      <c r="C145" s="1181"/>
      <c r="D145" s="131" t="s">
        <v>410</v>
      </c>
      <c r="E145" s="64" t="s">
        <v>408</v>
      </c>
      <c r="F145" s="21"/>
      <c r="G145" s="23">
        <v>1440</v>
      </c>
      <c r="H145" s="9">
        <f>G144+G144*(1-0.2)</f>
        <v>1440</v>
      </c>
      <c r="I145" s="308"/>
      <c r="J145" s="308"/>
      <c r="K145" s="308"/>
      <c r="L145" s="308"/>
    </row>
    <row r="146" spans="1:12" s="9" customFormat="1" ht="36" outlineLevel="1">
      <c r="A146" s="994"/>
      <c r="B146" s="1069"/>
      <c r="C146" s="1181"/>
      <c r="D146" s="131" t="s">
        <v>411</v>
      </c>
      <c r="E146" s="64" t="s">
        <v>409</v>
      </c>
      <c r="F146" s="21"/>
      <c r="G146" s="23">
        <v>1842</v>
      </c>
      <c r="H146" s="9">
        <f>G144+G144*(1-0.2)+G144*(1-0.5)</f>
        <v>1840</v>
      </c>
      <c r="I146" s="308"/>
      <c r="J146" s="308"/>
      <c r="K146" s="308"/>
      <c r="L146" s="308"/>
    </row>
    <row r="147" spans="1:12" s="9" customFormat="1" ht="36.75" outlineLevel="1" thickBot="1">
      <c r="A147" s="994"/>
      <c r="B147" s="1185"/>
      <c r="C147" s="1182"/>
      <c r="D147" s="132" t="s">
        <v>412</v>
      </c>
      <c r="E147" s="65" t="s">
        <v>407</v>
      </c>
      <c r="F147" s="66"/>
      <c r="G147" s="67">
        <v>720</v>
      </c>
      <c r="H147" s="9">
        <f>G144*(1-0.1)</f>
        <v>720</v>
      </c>
      <c r="I147" s="308"/>
      <c r="J147" s="308"/>
      <c r="K147" s="308"/>
      <c r="L147" s="308"/>
    </row>
    <row r="148" spans="1:12" s="9" customFormat="1" ht="36" outlineLevel="1">
      <c r="A148" s="994"/>
      <c r="B148" s="1179" t="s">
        <v>264</v>
      </c>
      <c r="C148" s="1180" t="s">
        <v>253</v>
      </c>
      <c r="D148" s="130" t="s">
        <v>419</v>
      </c>
      <c r="E148" s="62" t="s">
        <v>407</v>
      </c>
      <c r="F148" s="11"/>
      <c r="G148" s="63">
        <v>450</v>
      </c>
      <c r="I148" s="308"/>
      <c r="J148" s="308"/>
      <c r="K148" s="308"/>
      <c r="L148" s="308"/>
    </row>
    <row r="149" spans="1:12" s="9" customFormat="1" ht="36" outlineLevel="1">
      <c r="A149" s="994"/>
      <c r="B149" s="1069"/>
      <c r="C149" s="1181"/>
      <c r="D149" s="131" t="s">
        <v>410</v>
      </c>
      <c r="E149" s="64" t="s">
        <v>408</v>
      </c>
      <c r="F149" s="21"/>
      <c r="G149" s="23">
        <v>810</v>
      </c>
      <c r="H149" s="9">
        <f>G148+G148*(1-0.2)</f>
        <v>810</v>
      </c>
      <c r="I149" s="308"/>
      <c r="J149" s="308"/>
      <c r="K149" s="308"/>
      <c r="L149" s="308"/>
    </row>
    <row r="150" spans="1:12" s="9" customFormat="1" ht="36" outlineLevel="1">
      <c r="A150" s="994"/>
      <c r="B150" s="1069"/>
      <c r="C150" s="1181"/>
      <c r="D150" s="131" t="s">
        <v>411</v>
      </c>
      <c r="E150" s="64" t="s">
        <v>409</v>
      </c>
      <c r="F150" s="21"/>
      <c r="G150" s="23">
        <v>1035</v>
      </c>
      <c r="H150" s="9">
        <f>G148+G148*(1-0.2)+G148*(1-0.5)</f>
        <v>1035</v>
      </c>
      <c r="I150" s="308"/>
      <c r="J150" s="308"/>
      <c r="K150" s="308"/>
      <c r="L150" s="308"/>
    </row>
    <row r="151" spans="1:12" s="9" customFormat="1" ht="36.75" outlineLevel="1" thickBot="1">
      <c r="A151" s="994"/>
      <c r="B151" s="1069"/>
      <c r="C151" s="1182"/>
      <c r="D151" s="132" t="s">
        <v>412</v>
      </c>
      <c r="E151" s="65" t="s">
        <v>407</v>
      </c>
      <c r="F151" s="66"/>
      <c r="G151" s="67">
        <v>405</v>
      </c>
      <c r="H151" s="9">
        <f>G148*(1-0.1)</f>
        <v>405</v>
      </c>
      <c r="I151" s="308"/>
      <c r="J151" s="308"/>
      <c r="K151" s="308"/>
      <c r="L151" s="308"/>
    </row>
    <row r="152" spans="1:12" s="9" customFormat="1" ht="36" outlineLevel="1">
      <c r="A152" s="994"/>
      <c r="B152" s="1069"/>
      <c r="C152" s="1180" t="s">
        <v>266</v>
      </c>
      <c r="D152" s="130" t="s">
        <v>419</v>
      </c>
      <c r="E152" s="62" t="s">
        <v>407</v>
      </c>
      <c r="F152" s="11"/>
      <c r="G152" s="63">
        <v>1000</v>
      </c>
      <c r="I152" s="308"/>
      <c r="J152" s="308"/>
      <c r="K152" s="308"/>
      <c r="L152" s="308"/>
    </row>
    <row r="153" spans="1:12" s="9" customFormat="1" ht="36" outlineLevel="1">
      <c r="A153" s="994"/>
      <c r="B153" s="1069"/>
      <c r="C153" s="1181"/>
      <c r="D153" s="131" t="s">
        <v>410</v>
      </c>
      <c r="E153" s="64" t="s">
        <v>408</v>
      </c>
      <c r="F153" s="21"/>
      <c r="G153" s="23">
        <v>1800</v>
      </c>
      <c r="H153" s="9">
        <f>G152+G152*(1-0.2)</f>
        <v>1800</v>
      </c>
      <c r="I153" s="308"/>
      <c r="J153" s="308"/>
      <c r="K153" s="308"/>
      <c r="L153" s="308"/>
    </row>
    <row r="154" spans="1:12" s="9" customFormat="1" ht="36" outlineLevel="1">
      <c r="A154" s="994"/>
      <c r="B154" s="1069"/>
      <c r="C154" s="1181"/>
      <c r="D154" s="131" t="s">
        <v>411</v>
      </c>
      <c r="E154" s="64" t="s">
        <v>409</v>
      </c>
      <c r="F154" s="21"/>
      <c r="G154" s="23">
        <v>2301</v>
      </c>
      <c r="H154" s="9">
        <f>G152+G152*(1-0.2)+G152*(1-0.5)</f>
        <v>2300</v>
      </c>
      <c r="I154" s="308"/>
      <c r="J154" s="308"/>
      <c r="K154" s="308"/>
      <c r="L154" s="308"/>
    </row>
    <row r="155" spans="1:12" s="9" customFormat="1" ht="36.75" outlineLevel="1" thickBot="1">
      <c r="A155" s="1186"/>
      <c r="B155" s="1072"/>
      <c r="C155" s="1182"/>
      <c r="D155" s="132" t="s">
        <v>412</v>
      </c>
      <c r="E155" s="65" t="s">
        <v>407</v>
      </c>
      <c r="F155" s="66"/>
      <c r="G155" s="67">
        <v>900</v>
      </c>
      <c r="H155" s="9">
        <f>G152*(1-0.1)</f>
        <v>900</v>
      </c>
      <c r="I155" s="308"/>
      <c r="J155" s="308"/>
      <c r="K155" s="308"/>
      <c r="L155" s="308"/>
    </row>
    <row r="156" spans="1:12" s="9" customFormat="1" ht="18.75" outlineLevel="1" thickBot="1">
      <c r="A156" s="1006">
        <f>A115+1</f>
        <v>2</v>
      </c>
      <c r="B156" s="1064" t="s">
        <v>384</v>
      </c>
      <c r="C156" s="811"/>
      <c r="D156" s="1178"/>
      <c r="E156" s="45"/>
      <c r="F156" s="1183"/>
      <c r="G156" s="1156"/>
      <c r="H156" s="56"/>
      <c r="I156" s="308"/>
      <c r="J156" s="308"/>
      <c r="K156" s="308"/>
      <c r="L156" s="308"/>
    </row>
    <row r="157" spans="1:12" s="9" customFormat="1" ht="18" outlineLevel="1">
      <c r="A157" s="1006"/>
      <c r="B157" s="957"/>
      <c r="C157" s="1184" t="s">
        <v>252</v>
      </c>
      <c r="D157" s="69" t="s">
        <v>120</v>
      </c>
      <c r="E157" s="70" t="s">
        <v>146</v>
      </c>
      <c r="F157" s="71"/>
      <c r="G157" s="12">
        <v>3000</v>
      </c>
      <c r="I157" s="308"/>
      <c r="J157" s="308"/>
      <c r="K157" s="308"/>
      <c r="L157" s="308"/>
    </row>
    <row r="158" spans="1:12" s="9" customFormat="1" ht="18" outlineLevel="1">
      <c r="A158" s="1006"/>
      <c r="B158" s="849"/>
      <c r="C158" s="1174"/>
      <c r="D158" s="72" t="s">
        <v>276</v>
      </c>
      <c r="E158" s="73" t="s">
        <v>146</v>
      </c>
      <c r="F158" s="74"/>
      <c r="G158" s="18">
        <v>5000</v>
      </c>
      <c r="I158" s="308"/>
      <c r="J158" s="308"/>
      <c r="K158" s="308"/>
      <c r="L158" s="308"/>
    </row>
    <row r="159" spans="1:12" s="9" customFormat="1" ht="18" outlineLevel="1">
      <c r="A159" s="1006"/>
      <c r="B159" s="849"/>
      <c r="C159" s="1174" t="s">
        <v>414</v>
      </c>
      <c r="D159" s="72" t="s">
        <v>253</v>
      </c>
      <c r="E159" s="75" t="s">
        <v>146</v>
      </c>
      <c r="F159" s="76"/>
      <c r="G159" s="18">
        <v>3000</v>
      </c>
      <c r="I159" s="308"/>
      <c r="J159" s="308"/>
      <c r="K159" s="308"/>
      <c r="L159" s="308"/>
    </row>
    <row r="160" spans="1:12" s="9" customFormat="1" ht="18" outlineLevel="1">
      <c r="A160" s="1006"/>
      <c r="B160" s="849"/>
      <c r="C160" s="1174"/>
      <c r="D160" s="72" t="s">
        <v>254</v>
      </c>
      <c r="E160" s="75" t="s">
        <v>146</v>
      </c>
      <c r="F160" s="76"/>
      <c r="G160" s="18">
        <v>6500</v>
      </c>
      <c r="I160" s="308"/>
      <c r="J160" s="308"/>
      <c r="K160" s="308"/>
      <c r="L160" s="308"/>
    </row>
    <row r="161" spans="1:12" s="9" customFormat="1" ht="18" outlineLevel="1">
      <c r="A161" s="1006"/>
      <c r="B161" s="849"/>
      <c r="C161" s="1174"/>
      <c r="D161" s="72" t="s">
        <v>255</v>
      </c>
      <c r="E161" s="75" t="s">
        <v>146</v>
      </c>
      <c r="F161" s="76"/>
      <c r="G161" s="18">
        <v>5000</v>
      </c>
      <c r="I161" s="308"/>
      <c r="J161" s="308"/>
      <c r="K161" s="308"/>
      <c r="L161" s="308"/>
    </row>
    <row r="162" spans="1:12" s="9" customFormat="1" ht="18" outlineLevel="1">
      <c r="A162" s="1006"/>
      <c r="B162" s="849"/>
      <c r="C162" s="1174" t="s">
        <v>415</v>
      </c>
      <c r="D162" s="72" t="s">
        <v>256</v>
      </c>
      <c r="E162" s="75" t="s">
        <v>146</v>
      </c>
      <c r="F162" s="76"/>
      <c r="G162" s="18">
        <v>3000</v>
      </c>
      <c r="I162" s="308"/>
      <c r="J162" s="308"/>
      <c r="K162" s="308"/>
      <c r="L162" s="308"/>
    </row>
    <row r="163" spans="1:12" s="9" customFormat="1" ht="18" outlineLevel="1">
      <c r="A163" s="1006"/>
      <c r="B163" s="849"/>
      <c r="C163" s="1174"/>
      <c r="D163" s="72" t="s">
        <v>257</v>
      </c>
      <c r="E163" s="75" t="s">
        <v>146</v>
      </c>
      <c r="F163" s="76"/>
      <c r="G163" s="18">
        <v>6500</v>
      </c>
      <c r="I163" s="308"/>
      <c r="J163" s="308"/>
      <c r="K163" s="308"/>
      <c r="L163" s="308"/>
    </row>
    <row r="164" spans="1:12" s="9" customFormat="1" ht="18" outlineLevel="1">
      <c r="A164" s="1006"/>
      <c r="B164" s="849"/>
      <c r="C164" s="1174"/>
      <c r="D164" s="72" t="s">
        <v>255</v>
      </c>
      <c r="E164" s="75" t="s">
        <v>146</v>
      </c>
      <c r="F164" s="76"/>
      <c r="G164" s="18">
        <v>5000</v>
      </c>
      <c r="I164" s="308"/>
      <c r="J164" s="308"/>
      <c r="K164" s="308"/>
      <c r="L164" s="308"/>
    </row>
    <row r="165" spans="1:12" s="9" customFormat="1" ht="18" outlineLevel="1">
      <c r="A165" s="1006"/>
      <c r="B165" s="849"/>
      <c r="C165" s="1174" t="s">
        <v>264</v>
      </c>
      <c r="D165" s="72" t="s">
        <v>253</v>
      </c>
      <c r="E165" s="75" t="s">
        <v>146</v>
      </c>
      <c r="F165" s="76"/>
      <c r="G165" s="18">
        <v>3000</v>
      </c>
      <c r="I165" s="308"/>
      <c r="J165" s="308"/>
      <c r="K165" s="308"/>
      <c r="L165" s="308"/>
    </row>
    <row r="166" spans="1:12" s="9" customFormat="1" ht="18.75" outlineLevel="1" thickBot="1">
      <c r="A166" s="1006"/>
      <c r="B166" s="1175"/>
      <c r="C166" s="1176"/>
      <c r="D166" s="77" t="s">
        <v>266</v>
      </c>
      <c r="E166" s="78" t="s">
        <v>146</v>
      </c>
      <c r="F166" s="79"/>
      <c r="G166" s="80">
        <v>6500</v>
      </c>
      <c r="I166" s="308"/>
      <c r="J166" s="308"/>
      <c r="K166" s="308"/>
      <c r="L166" s="308"/>
    </row>
    <row r="167" spans="1:12" s="9" customFormat="1" ht="18.75" outlineLevel="1" thickBot="1">
      <c r="A167" s="1021">
        <f>A156+1</f>
        <v>3</v>
      </c>
      <c r="B167" s="1064" t="s">
        <v>385</v>
      </c>
      <c r="C167" s="811"/>
      <c r="D167" s="1178"/>
      <c r="E167" s="13"/>
      <c r="F167" s="755"/>
      <c r="G167" s="1156"/>
      <c r="H167" s="56"/>
      <c r="I167" s="308"/>
      <c r="J167" s="308"/>
      <c r="K167" s="308"/>
      <c r="L167" s="308"/>
    </row>
    <row r="168" spans="1:12" s="9" customFormat="1" ht="18" outlineLevel="1">
      <c r="A168" s="994"/>
      <c r="B168" s="1157" t="s">
        <v>134</v>
      </c>
      <c r="C168" s="1160" t="s">
        <v>392</v>
      </c>
      <c r="D168" s="69" t="s">
        <v>120</v>
      </c>
      <c r="E168" s="73" t="s">
        <v>290</v>
      </c>
      <c r="F168" s="74"/>
      <c r="G168" s="12">
        <v>4800</v>
      </c>
      <c r="I168" s="308"/>
      <c r="J168" s="308"/>
      <c r="K168" s="308"/>
      <c r="L168" s="308"/>
    </row>
    <row r="169" spans="1:12" s="9" customFormat="1" ht="18" outlineLevel="1">
      <c r="A169" s="994"/>
      <c r="B169" s="1158"/>
      <c r="C169" s="1161"/>
      <c r="D169" s="72" t="s">
        <v>276</v>
      </c>
      <c r="E169" s="73" t="s">
        <v>290</v>
      </c>
      <c r="F169" s="74"/>
      <c r="G169" s="18">
        <v>6200</v>
      </c>
      <c r="I169" s="308"/>
      <c r="J169" s="308"/>
      <c r="K169" s="308"/>
      <c r="L169" s="308"/>
    </row>
    <row r="170" spans="1:12" s="9" customFormat="1" ht="18" outlineLevel="1">
      <c r="A170" s="994"/>
      <c r="B170" s="1158"/>
      <c r="C170" s="1162" t="s">
        <v>393</v>
      </c>
      <c r="D170" s="72" t="s">
        <v>120</v>
      </c>
      <c r="E170" s="73" t="s">
        <v>291</v>
      </c>
      <c r="F170" s="74"/>
      <c r="G170" s="18">
        <v>3900</v>
      </c>
      <c r="I170" s="308"/>
      <c r="J170" s="308"/>
      <c r="K170" s="308"/>
      <c r="L170" s="308"/>
    </row>
    <row r="171" spans="1:12" s="9" customFormat="1" ht="18.75" outlineLevel="1" thickBot="1">
      <c r="A171" s="994"/>
      <c r="B171" s="1159"/>
      <c r="C171" s="1163"/>
      <c r="D171" s="77" t="s">
        <v>276</v>
      </c>
      <c r="E171" s="73" t="s">
        <v>291</v>
      </c>
      <c r="F171" s="74"/>
      <c r="G171" s="18">
        <v>4600</v>
      </c>
      <c r="I171" s="308"/>
      <c r="J171" s="308"/>
      <c r="K171" s="308"/>
      <c r="L171" s="308"/>
    </row>
    <row r="172" spans="1:12" s="9" customFormat="1" ht="18" outlineLevel="1">
      <c r="A172" s="917"/>
      <c r="B172" s="1164" t="s">
        <v>135</v>
      </c>
      <c r="C172" s="1167" t="s">
        <v>392</v>
      </c>
      <c r="D172" s="69" t="s">
        <v>120</v>
      </c>
      <c r="E172" s="73" t="s">
        <v>290</v>
      </c>
      <c r="F172" s="74"/>
      <c r="G172" s="18">
        <v>8600</v>
      </c>
      <c r="I172" s="308"/>
      <c r="J172" s="308"/>
      <c r="K172" s="308"/>
      <c r="L172" s="308"/>
    </row>
    <row r="173" spans="1:12" s="9" customFormat="1" ht="18" outlineLevel="1">
      <c r="A173" s="917"/>
      <c r="B173" s="1165"/>
      <c r="C173" s="1168"/>
      <c r="D173" s="72" t="s">
        <v>276</v>
      </c>
      <c r="E173" s="73" t="s">
        <v>290</v>
      </c>
      <c r="F173" s="74"/>
      <c r="G173" s="18">
        <v>11400</v>
      </c>
      <c r="I173" s="308"/>
      <c r="J173" s="308"/>
      <c r="K173" s="308"/>
      <c r="L173" s="308"/>
    </row>
    <row r="174" spans="1:12" s="9" customFormat="1" ht="18" outlineLevel="1">
      <c r="A174" s="917"/>
      <c r="B174" s="1165"/>
      <c r="C174" s="1169" t="s">
        <v>393</v>
      </c>
      <c r="D174" s="72" t="s">
        <v>120</v>
      </c>
      <c r="E174" s="73" t="s">
        <v>291</v>
      </c>
      <c r="F174" s="74"/>
      <c r="G174" s="18">
        <v>5000</v>
      </c>
      <c r="I174" s="308"/>
      <c r="J174" s="308"/>
      <c r="K174" s="308"/>
      <c r="L174" s="308"/>
    </row>
    <row r="175" spans="1:12" s="9" customFormat="1" ht="18" outlineLevel="1">
      <c r="A175" s="917"/>
      <c r="B175" s="1165"/>
      <c r="C175" s="1168"/>
      <c r="D175" s="72" t="s">
        <v>276</v>
      </c>
      <c r="E175" s="73" t="s">
        <v>291</v>
      </c>
      <c r="F175" s="74"/>
      <c r="G175" s="18">
        <v>8200</v>
      </c>
      <c r="I175" s="308"/>
      <c r="J175" s="308"/>
      <c r="K175" s="308"/>
      <c r="L175" s="308"/>
    </row>
    <row r="176" spans="1:12" s="9" customFormat="1" ht="18" outlineLevel="1">
      <c r="A176" s="917"/>
      <c r="B176" s="1165"/>
      <c r="C176" s="1170" t="s">
        <v>416</v>
      </c>
      <c r="D176" s="72" t="s">
        <v>253</v>
      </c>
      <c r="E176" s="75" t="s">
        <v>146</v>
      </c>
      <c r="F176" s="76"/>
      <c r="G176" s="18">
        <v>3000</v>
      </c>
      <c r="I176" s="308"/>
      <c r="J176" s="308"/>
      <c r="K176" s="308"/>
      <c r="L176" s="308"/>
    </row>
    <row r="177" spans="1:12" s="9" customFormat="1" ht="18" outlineLevel="1">
      <c r="A177" s="917"/>
      <c r="B177" s="1165"/>
      <c r="C177" s="1171"/>
      <c r="D177" s="72" t="s">
        <v>254</v>
      </c>
      <c r="E177" s="75" t="s">
        <v>146</v>
      </c>
      <c r="F177" s="76"/>
      <c r="G177" s="18">
        <v>6500</v>
      </c>
      <c r="I177" s="308"/>
      <c r="J177" s="308"/>
      <c r="K177" s="308"/>
      <c r="L177" s="308"/>
    </row>
    <row r="178" spans="1:12" s="9" customFormat="1" ht="18" outlineLevel="1">
      <c r="A178" s="917"/>
      <c r="B178" s="1165"/>
      <c r="C178" s="1172" t="s">
        <v>417</v>
      </c>
      <c r="D178" s="72" t="s">
        <v>256</v>
      </c>
      <c r="E178" s="75" t="s">
        <v>146</v>
      </c>
      <c r="F178" s="76"/>
      <c r="G178" s="18">
        <v>3000</v>
      </c>
      <c r="I178" s="308"/>
      <c r="J178" s="308"/>
      <c r="K178" s="308"/>
      <c r="L178" s="308"/>
    </row>
    <row r="179" spans="1:12" s="9" customFormat="1" ht="18" outlineLevel="1">
      <c r="A179" s="917"/>
      <c r="B179" s="1165"/>
      <c r="C179" s="1172"/>
      <c r="D179" s="72" t="s">
        <v>257</v>
      </c>
      <c r="E179" s="75" t="s">
        <v>146</v>
      </c>
      <c r="F179" s="76"/>
      <c r="G179" s="18">
        <v>6500</v>
      </c>
      <c r="I179" s="308"/>
      <c r="J179" s="308"/>
      <c r="K179" s="308"/>
      <c r="L179" s="308"/>
    </row>
    <row r="180" spans="1:12" s="9" customFormat="1" ht="18" outlineLevel="1">
      <c r="A180" s="917"/>
      <c r="B180" s="1165"/>
      <c r="C180" s="1172"/>
      <c r="D180" s="72" t="s">
        <v>255</v>
      </c>
      <c r="E180" s="75" t="s">
        <v>146</v>
      </c>
      <c r="F180" s="76"/>
      <c r="G180" s="18">
        <v>5000</v>
      </c>
      <c r="I180" s="308"/>
      <c r="J180" s="308"/>
      <c r="K180" s="308"/>
      <c r="L180" s="308"/>
    </row>
    <row r="181" spans="1:12" s="9" customFormat="1" ht="18" outlineLevel="1">
      <c r="A181" s="917"/>
      <c r="B181" s="1165"/>
      <c r="C181" s="1172" t="s">
        <v>264</v>
      </c>
      <c r="D181" s="72" t="s">
        <v>253</v>
      </c>
      <c r="E181" s="75" t="s">
        <v>146</v>
      </c>
      <c r="F181" s="76"/>
      <c r="G181" s="18">
        <v>3000</v>
      </c>
      <c r="I181" s="308"/>
      <c r="J181" s="308"/>
      <c r="K181" s="308"/>
      <c r="L181" s="308"/>
    </row>
    <row r="182" spans="1:12" s="9" customFormat="1" ht="18.75" outlineLevel="1" thickBot="1">
      <c r="A182" s="1177"/>
      <c r="B182" s="1166"/>
      <c r="C182" s="1173"/>
      <c r="D182" s="77" t="s">
        <v>266</v>
      </c>
      <c r="E182" s="78" t="s">
        <v>146</v>
      </c>
      <c r="F182" s="79"/>
      <c r="G182" s="80">
        <v>6500</v>
      </c>
      <c r="I182" s="308"/>
      <c r="J182" s="308"/>
      <c r="K182" s="308"/>
      <c r="L182" s="308"/>
    </row>
    <row r="183" spans="1:12" s="9" customFormat="1" ht="18" outlineLevel="1">
      <c r="A183" s="1150" t="s">
        <v>514</v>
      </c>
      <c r="B183" s="1090"/>
      <c r="C183" s="1090"/>
      <c r="D183" s="1090"/>
      <c r="E183" s="1090"/>
      <c r="F183" s="1090"/>
      <c r="G183" s="1090"/>
      <c r="I183" s="308"/>
      <c r="J183" s="308"/>
      <c r="K183" s="308"/>
      <c r="L183" s="308"/>
    </row>
    <row r="184" spans="1:12" s="9" customFormat="1" ht="18" outlineLevel="1">
      <c r="A184" s="1150" t="s">
        <v>420</v>
      </c>
      <c r="B184" s="1090"/>
      <c r="C184" s="1090"/>
      <c r="D184" s="1090"/>
      <c r="E184" s="1090"/>
      <c r="F184" s="1090"/>
      <c r="G184" s="1090"/>
      <c r="I184" s="308"/>
      <c r="J184" s="308"/>
      <c r="K184" s="308"/>
      <c r="L184" s="308"/>
    </row>
    <row r="185" spans="1:12" s="9" customFormat="1" ht="18" outlineLevel="1">
      <c r="A185" s="1150" t="s">
        <v>413</v>
      </c>
      <c r="B185" s="1090"/>
      <c r="C185" s="1090"/>
      <c r="D185" s="1090"/>
      <c r="E185" s="1090"/>
      <c r="F185" s="1090"/>
      <c r="G185" s="1090"/>
      <c r="I185" s="308"/>
      <c r="J185" s="308"/>
      <c r="K185" s="308"/>
      <c r="L185" s="308"/>
    </row>
    <row r="186" spans="1:12" s="9" customFormat="1" ht="18" outlineLevel="1">
      <c r="A186" s="1150" t="s">
        <v>406</v>
      </c>
      <c r="B186" s="1090"/>
      <c r="C186" s="1090"/>
      <c r="D186" s="1090"/>
      <c r="E186" s="1090"/>
      <c r="F186" s="1090"/>
      <c r="G186" s="1090"/>
      <c r="I186" s="308"/>
      <c r="J186" s="308"/>
      <c r="K186" s="308"/>
      <c r="L186" s="308"/>
    </row>
    <row r="187" spans="1:12" s="9" customFormat="1" ht="18.75" outlineLevel="1" thickBot="1">
      <c r="A187" s="197"/>
      <c r="B187" s="193"/>
      <c r="C187" s="193"/>
      <c r="D187" s="193"/>
      <c r="E187" s="193"/>
      <c r="F187" s="193"/>
      <c r="G187" s="193"/>
      <c r="I187" s="308"/>
      <c r="J187" s="308"/>
      <c r="K187" s="308"/>
      <c r="L187" s="308"/>
    </row>
    <row r="188" spans="1:12" s="9" customFormat="1" ht="18.75" outlineLevel="1" thickBot="1">
      <c r="A188" s="871" t="s">
        <v>138</v>
      </c>
      <c r="B188" s="1151"/>
      <c r="C188" s="1151"/>
      <c r="D188" s="1151"/>
      <c r="E188" s="1151"/>
      <c r="F188" s="1151"/>
      <c r="G188" s="1152"/>
      <c r="I188" s="308"/>
      <c r="J188" s="308"/>
      <c r="K188" s="308"/>
      <c r="L188" s="308"/>
    </row>
    <row r="189" spans="1:12" s="9" customFormat="1" ht="18.75" outlineLevel="1" thickBot="1">
      <c r="A189" s="1153" t="s">
        <v>325</v>
      </c>
      <c r="B189" s="1097"/>
      <c r="C189" s="1097"/>
      <c r="D189" s="1097"/>
      <c r="E189" s="1097"/>
      <c r="F189" s="1154"/>
      <c r="G189" s="1155"/>
      <c r="I189" s="308"/>
      <c r="J189" s="308"/>
      <c r="K189" s="308"/>
      <c r="L189" s="308"/>
    </row>
    <row r="190" spans="1:12" s="9" customFormat="1" ht="18" outlineLevel="1">
      <c r="A190" s="1104">
        <v>1</v>
      </c>
      <c r="B190" s="1022" t="s">
        <v>540</v>
      </c>
      <c r="C190" s="1023"/>
      <c r="D190" s="1024"/>
      <c r="E190" s="89"/>
      <c r="F190" s="182"/>
      <c r="G190" s="172"/>
      <c r="I190" s="308"/>
      <c r="J190" s="308"/>
      <c r="K190" s="308"/>
      <c r="L190" s="308"/>
    </row>
    <row r="191" spans="1:12" s="9" customFormat="1" ht="18" outlineLevel="1">
      <c r="A191" s="994"/>
      <c r="B191" s="82"/>
      <c r="C191" s="30" t="s">
        <v>190</v>
      </c>
      <c r="D191" s="49"/>
      <c r="E191" s="176" t="s">
        <v>233</v>
      </c>
      <c r="F191" s="101"/>
      <c r="G191" s="134">
        <v>400</v>
      </c>
      <c r="I191" s="308"/>
      <c r="J191" s="308"/>
      <c r="K191" s="308"/>
      <c r="L191" s="308"/>
    </row>
    <row r="192" spans="1:12" s="9" customFormat="1" ht="18" outlineLevel="1">
      <c r="A192" s="1037"/>
      <c r="B192" s="82"/>
      <c r="C192" s="30" t="s">
        <v>139</v>
      </c>
      <c r="D192" s="49"/>
      <c r="E192" s="176" t="s">
        <v>233</v>
      </c>
      <c r="F192" s="183"/>
      <c r="G192" s="134">
        <v>300</v>
      </c>
      <c r="I192" s="308"/>
      <c r="J192" s="308"/>
      <c r="K192" s="308"/>
      <c r="L192" s="308"/>
    </row>
    <row r="193" spans="1:12" s="9" customFormat="1" ht="18" outlineLevel="1">
      <c r="A193" s="41">
        <f>A190+1</f>
        <v>2</v>
      </c>
      <c r="B193" s="1115" t="s">
        <v>541</v>
      </c>
      <c r="C193" s="1128"/>
      <c r="D193" s="1129"/>
      <c r="E193" s="176" t="s">
        <v>244</v>
      </c>
      <c r="F193" s="183"/>
      <c r="G193" s="134">
        <v>200</v>
      </c>
      <c r="I193" s="308"/>
      <c r="J193" s="308"/>
      <c r="K193" s="308"/>
      <c r="L193" s="308"/>
    </row>
    <row r="194" spans="1:12" s="9" customFormat="1" ht="18" outlineLevel="1">
      <c r="A194" s="994">
        <f>A193+1</f>
        <v>3</v>
      </c>
      <c r="B194" s="1086" t="s">
        <v>642</v>
      </c>
      <c r="C194" s="966"/>
      <c r="D194" s="1087"/>
      <c r="E194" s="89"/>
      <c r="F194" s="101"/>
      <c r="G194" s="177"/>
      <c r="I194" s="308"/>
      <c r="J194" s="308"/>
      <c r="K194" s="308"/>
      <c r="L194" s="308"/>
    </row>
    <row r="195" spans="1:12" s="9" customFormat="1" ht="18" outlineLevel="1">
      <c r="A195" s="994"/>
      <c r="B195" s="82"/>
      <c r="C195" s="30" t="s">
        <v>364</v>
      </c>
      <c r="D195" s="49"/>
      <c r="E195" s="176" t="s">
        <v>233</v>
      </c>
      <c r="F195" s="101"/>
      <c r="G195" s="134">
        <v>350</v>
      </c>
      <c r="I195" s="308"/>
      <c r="J195" s="308"/>
      <c r="K195" s="308"/>
      <c r="L195" s="308"/>
    </row>
    <row r="196" spans="1:12" s="9" customFormat="1" ht="18.75" outlineLevel="1" thickBot="1">
      <c r="A196" s="994"/>
      <c r="B196" s="85"/>
      <c r="C196" s="86" t="s">
        <v>235</v>
      </c>
      <c r="D196" s="87"/>
      <c r="E196" s="181" t="s">
        <v>233</v>
      </c>
      <c r="F196" s="184"/>
      <c r="G196" s="174">
        <v>250</v>
      </c>
      <c r="I196" s="308"/>
      <c r="J196" s="308"/>
      <c r="K196" s="308"/>
      <c r="L196" s="308"/>
    </row>
    <row r="197" spans="1:12" s="9" customFormat="1" ht="20.25" outlineLevel="1">
      <c r="A197" s="1104">
        <f>A194+1</f>
        <v>4</v>
      </c>
      <c r="B197" s="1324" t="s">
        <v>644</v>
      </c>
      <c r="C197" s="1324"/>
      <c r="D197" s="1324"/>
      <c r="E197" s="12"/>
      <c r="F197" s="185"/>
      <c r="G197" s="172"/>
      <c r="I197" s="308"/>
      <c r="J197" s="308"/>
      <c r="K197" s="308"/>
      <c r="L197" s="308"/>
    </row>
    <row r="198" spans="1:12" s="9" customFormat="1" ht="36" outlineLevel="1">
      <c r="A198" s="994"/>
      <c r="B198" s="179"/>
      <c r="C198" s="179" t="s">
        <v>539</v>
      </c>
      <c r="D198" s="179"/>
      <c r="E198" s="18" t="s">
        <v>536</v>
      </c>
      <c r="F198" s="186"/>
      <c r="G198" s="180" t="s">
        <v>243</v>
      </c>
      <c r="I198" s="308"/>
      <c r="J198" s="308"/>
      <c r="K198" s="308"/>
      <c r="L198" s="308"/>
    </row>
    <row r="199" spans="1:12" s="9" customFormat="1" ht="36" outlineLevel="1">
      <c r="A199" s="1055"/>
      <c r="B199" s="86"/>
      <c r="C199" s="44" t="s">
        <v>17</v>
      </c>
      <c r="D199" s="44"/>
      <c r="E199" s="18" t="s">
        <v>536</v>
      </c>
      <c r="F199" s="175"/>
      <c r="G199" s="134">
        <v>250</v>
      </c>
      <c r="I199" s="308"/>
      <c r="J199" s="308"/>
      <c r="K199" s="308"/>
      <c r="L199" s="308"/>
    </row>
    <row r="200" spans="1:12" s="9" customFormat="1" ht="18.75" outlineLevel="1" thickBot="1">
      <c r="A200" s="1210"/>
      <c r="B200" s="1292" t="s">
        <v>531</v>
      </c>
      <c r="C200" s="1293"/>
      <c r="D200" s="1294"/>
      <c r="E200" s="80" t="s">
        <v>538</v>
      </c>
      <c r="F200" s="187"/>
      <c r="G200" s="188">
        <v>2000</v>
      </c>
      <c r="I200" s="308"/>
      <c r="J200" s="308"/>
      <c r="K200" s="308"/>
      <c r="L200" s="308"/>
    </row>
    <row r="201" spans="1:12" s="9" customFormat="1" ht="48.75" customHeight="1" outlineLevel="1">
      <c r="A201" s="90">
        <f>A197+1</f>
        <v>5</v>
      </c>
      <c r="B201" s="963" t="s">
        <v>542</v>
      </c>
      <c r="C201" s="1325"/>
      <c r="D201" s="962"/>
      <c r="E201" s="89" t="s">
        <v>146</v>
      </c>
      <c r="F201" s="185"/>
      <c r="G201" s="172" t="s">
        <v>234</v>
      </c>
      <c r="I201" s="308"/>
      <c r="J201" s="308"/>
      <c r="K201" s="308"/>
      <c r="L201" s="308"/>
    </row>
    <row r="202" spans="1:12" s="9" customFormat="1" ht="18" outlineLevel="1">
      <c r="A202" s="994">
        <f>A201+1</f>
        <v>6</v>
      </c>
      <c r="B202" s="920" t="s">
        <v>184</v>
      </c>
      <c r="C202" s="1142"/>
      <c r="D202" s="1142"/>
      <c r="E202" s="52"/>
      <c r="F202" s="183"/>
      <c r="G202" s="178"/>
      <c r="I202" s="308"/>
      <c r="J202" s="308"/>
      <c r="K202" s="308"/>
      <c r="L202" s="308"/>
    </row>
    <row r="203" spans="1:12" s="9" customFormat="1" ht="18" outlineLevel="1">
      <c r="A203" s="994"/>
      <c r="B203" s="82"/>
      <c r="C203" s="30" t="s">
        <v>179</v>
      </c>
      <c r="D203" s="49"/>
      <c r="E203" s="52" t="s">
        <v>146</v>
      </c>
      <c r="F203" s="183"/>
      <c r="G203" s="178">
        <v>40</v>
      </c>
      <c r="I203" s="308"/>
      <c r="J203" s="308"/>
      <c r="K203" s="308"/>
      <c r="L203" s="308"/>
    </row>
    <row r="204" spans="1:12" s="9" customFormat="1" ht="18" outlineLevel="1">
      <c r="A204" s="994"/>
      <c r="B204" s="82"/>
      <c r="C204" s="30" t="s">
        <v>180</v>
      </c>
      <c r="D204" s="49"/>
      <c r="E204" s="27" t="s">
        <v>146</v>
      </c>
      <c r="F204" s="183"/>
      <c r="G204" s="178">
        <v>30</v>
      </c>
      <c r="I204" s="308"/>
      <c r="J204" s="308"/>
      <c r="K204" s="308"/>
      <c r="L204" s="308"/>
    </row>
    <row r="205" spans="1:12" s="9" customFormat="1" ht="18" outlineLevel="1">
      <c r="A205" s="994"/>
      <c r="B205" s="82"/>
      <c r="C205" s="30" t="s">
        <v>198</v>
      </c>
      <c r="D205" s="49"/>
      <c r="E205" s="27" t="s">
        <v>146</v>
      </c>
      <c r="F205" s="183"/>
      <c r="G205" s="178">
        <v>50</v>
      </c>
      <c r="I205" s="308"/>
      <c r="J205" s="308"/>
      <c r="K205" s="308"/>
      <c r="L205" s="308"/>
    </row>
    <row r="206" spans="1:12" s="9" customFormat="1" ht="18" outlineLevel="1">
      <c r="A206" s="994"/>
      <c r="B206" s="82"/>
      <c r="C206" s="30" t="s">
        <v>181</v>
      </c>
      <c r="D206" s="49"/>
      <c r="E206" s="27" t="s">
        <v>146</v>
      </c>
      <c r="F206" s="183"/>
      <c r="G206" s="178">
        <v>30</v>
      </c>
      <c r="I206" s="308"/>
      <c r="J206" s="308"/>
      <c r="K206" s="308"/>
      <c r="L206" s="308"/>
    </row>
    <row r="207" spans="1:12" s="9" customFormat="1" ht="18" outlineLevel="1">
      <c r="A207" s="994"/>
      <c r="B207" s="82"/>
      <c r="C207" s="30" t="s">
        <v>196</v>
      </c>
      <c r="D207" s="49"/>
      <c r="E207" s="27" t="s">
        <v>146</v>
      </c>
      <c r="F207" s="183"/>
      <c r="G207" s="178">
        <v>30</v>
      </c>
      <c r="I207" s="308"/>
      <c r="J207" s="308"/>
      <c r="K207" s="308"/>
      <c r="L207" s="308"/>
    </row>
    <row r="208" spans="1:12" s="9" customFormat="1" ht="18">
      <c r="A208" s="994"/>
      <c r="B208" s="82"/>
      <c r="C208" s="30" t="s">
        <v>182</v>
      </c>
      <c r="D208" s="49"/>
      <c r="E208" s="27" t="s">
        <v>146</v>
      </c>
      <c r="F208" s="183"/>
      <c r="G208" s="178">
        <v>30</v>
      </c>
      <c r="I208" s="308"/>
      <c r="J208" s="308"/>
      <c r="K208" s="308"/>
      <c r="L208" s="308"/>
    </row>
    <row r="209" spans="1:12" s="9" customFormat="1" ht="18" outlineLevel="1">
      <c r="A209" s="994"/>
      <c r="B209" s="82"/>
      <c r="C209" s="30" t="s">
        <v>197</v>
      </c>
      <c r="D209" s="49"/>
      <c r="E209" s="27" t="s">
        <v>146</v>
      </c>
      <c r="F209" s="183"/>
      <c r="G209" s="189">
        <v>50</v>
      </c>
      <c r="I209" s="308"/>
      <c r="J209" s="308"/>
      <c r="K209" s="308"/>
      <c r="L209" s="308"/>
    </row>
    <row r="210" spans="1:12" s="9" customFormat="1" ht="18" outlineLevel="1">
      <c r="A210" s="994"/>
      <c r="B210" s="82"/>
      <c r="C210" s="30" t="s">
        <v>259</v>
      </c>
      <c r="D210" s="49"/>
      <c r="E210" s="27" t="s">
        <v>146</v>
      </c>
      <c r="F210" s="183"/>
      <c r="G210" s="189">
        <v>80</v>
      </c>
      <c r="I210" s="308"/>
      <c r="J210" s="308"/>
      <c r="K210" s="308"/>
      <c r="L210" s="308"/>
    </row>
    <row r="211" spans="1:12" s="9" customFormat="1" ht="18" outlineLevel="1">
      <c r="A211" s="994"/>
      <c r="B211" s="82"/>
      <c r="C211" s="30" t="s">
        <v>260</v>
      </c>
      <c r="D211" s="49"/>
      <c r="E211" s="27" t="s">
        <v>146</v>
      </c>
      <c r="F211" s="183"/>
      <c r="G211" s="189">
        <v>40</v>
      </c>
      <c r="I211" s="308"/>
      <c r="J211" s="308"/>
      <c r="K211" s="308"/>
      <c r="L211" s="308"/>
    </row>
    <row r="212" spans="1:12" s="9" customFormat="1" ht="18" outlineLevel="1">
      <c r="A212" s="994"/>
      <c r="B212" s="82"/>
      <c r="C212" s="30" t="s">
        <v>193</v>
      </c>
      <c r="D212" s="49"/>
      <c r="E212" s="27" t="s">
        <v>146</v>
      </c>
      <c r="F212" s="183"/>
      <c r="G212" s="173">
        <v>40</v>
      </c>
      <c r="I212" s="308"/>
      <c r="J212" s="308"/>
      <c r="K212" s="308"/>
      <c r="L212" s="308"/>
    </row>
    <row r="213" spans="1:12" s="9" customFormat="1" ht="18" outlineLevel="1">
      <c r="A213" s="994"/>
      <c r="B213" s="82"/>
      <c r="C213" s="30" t="s">
        <v>194</v>
      </c>
      <c r="D213" s="49"/>
      <c r="E213" s="27" t="s">
        <v>146</v>
      </c>
      <c r="F213" s="183"/>
      <c r="G213" s="173">
        <v>80</v>
      </c>
      <c r="I213" s="308"/>
      <c r="J213" s="308"/>
      <c r="K213" s="308"/>
      <c r="L213" s="308"/>
    </row>
    <row r="214" spans="1:12" s="9" customFormat="1" ht="18" outlineLevel="1">
      <c r="A214" s="994"/>
      <c r="B214" s="82"/>
      <c r="C214" s="30" t="s">
        <v>178</v>
      </c>
      <c r="D214" s="49"/>
      <c r="E214" s="27" t="s">
        <v>146</v>
      </c>
      <c r="F214" s="183"/>
      <c r="G214" s="189">
        <v>40</v>
      </c>
      <c r="I214" s="308"/>
      <c r="J214" s="308"/>
      <c r="K214" s="308"/>
      <c r="L214" s="308"/>
    </row>
    <row r="215" spans="1:12" s="9" customFormat="1" ht="18.75" outlineLevel="1" thickBot="1">
      <c r="A215" s="1186"/>
      <c r="B215" s="93"/>
      <c r="C215" s="33" t="s">
        <v>183</v>
      </c>
      <c r="D215" s="34"/>
      <c r="E215" s="59" t="s">
        <v>146</v>
      </c>
      <c r="F215" s="184"/>
      <c r="G215" s="174">
        <v>50</v>
      </c>
      <c r="I215" s="308"/>
      <c r="J215" s="308"/>
      <c r="K215" s="308"/>
      <c r="L215" s="308"/>
    </row>
    <row r="216" spans="1:12" s="1" customFormat="1" ht="15.75" outlineLevel="1">
      <c r="A216" s="1143" t="s">
        <v>532</v>
      </c>
      <c r="B216" s="863"/>
      <c r="C216" s="863"/>
      <c r="D216" s="863"/>
      <c r="E216" s="863"/>
      <c r="F216" s="1090"/>
      <c r="G216" s="1091"/>
      <c r="I216" s="311"/>
      <c r="J216" s="311"/>
      <c r="K216" s="311"/>
      <c r="L216" s="311"/>
    </row>
    <row r="217" spans="1:12" s="1" customFormat="1" ht="15.75" outlineLevel="1">
      <c r="A217" s="1089" t="s">
        <v>515</v>
      </c>
      <c r="B217" s="1090"/>
      <c r="C217" s="1090"/>
      <c r="D217" s="1090"/>
      <c r="E217" s="1090"/>
      <c r="F217" s="1090"/>
      <c r="G217" s="1091"/>
      <c r="I217" s="311"/>
      <c r="J217" s="311"/>
      <c r="K217" s="311"/>
      <c r="L217" s="311"/>
    </row>
    <row r="218" spans="1:12" s="1" customFormat="1" ht="24" outlineLevel="1" thickBot="1">
      <c r="A218" s="1311" t="s">
        <v>643</v>
      </c>
      <c r="B218" s="1312"/>
      <c r="C218" s="1312"/>
      <c r="D218" s="1312"/>
      <c r="E218" s="1312"/>
      <c r="F218" s="1312"/>
      <c r="G218" s="1313"/>
      <c r="I218" s="311"/>
      <c r="J218" s="311"/>
      <c r="K218" s="311"/>
      <c r="L218" s="311"/>
    </row>
    <row r="219" spans="1:12" s="1" customFormat="1" ht="26.25" outlineLevel="1" thickBot="1">
      <c r="A219" s="302"/>
      <c r="B219" s="303"/>
      <c r="C219" s="303"/>
      <c r="D219" s="303"/>
      <c r="E219" s="303"/>
      <c r="F219" s="303"/>
      <c r="G219" s="304"/>
      <c r="I219" s="311"/>
      <c r="J219" s="311"/>
      <c r="K219" s="311"/>
      <c r="L219" s="311"/>
    </row>
    <row r="220" spans="1:12" s="9" customFormat="1" ht="18.75" outlineLevel="1" thickBot="1">
      <c r="A220" s="1314" t="s">
        <v>18</v>
      </c>
      <c r="B220" s="1315"/>
      <c r="C220" s="1315"/>
      <c r="D220" s="1315"/>
      <c r="E220" s="1315"/>
      <c r="F220" s="1315"/>
      <c r="G220" s="1316"/>
      <c r="I220" s="308"/>
      <c r="J220" s="308"/>
      <c r="K220" s="308"/>
      <c r="L220" s="308"/>
    </row>
    <row r="221" spans="1:14" s="9" customFormat="1" ht="54" outlineLevel="1">
      <c r="A221" s="1104">
        <f>A202+1</f>
        <v>7</v>
      </c>
      <c r="B221" s="800" t="s">
        <v>19</v>
      </c>
      <c r="C221" s="1085"/>
      <c r="D221" s="971"/>
      <c r="E221" s="13"/>
      <c r="F221" s="11"/>
      <c r="G221" s="42"/>
      <c r="I221" s="313" t="s">
        <v>601</v>
      </c>
      <c r="J221" s="315"/>
      <c r="K221" s="313" t="s">
        <v>600</v>
      </c>
      <c r="L221" s="313" t="s">
        <v>602</v>
      </c>
      <c r="M221" s="319" t="s">
        <v>604</v>
      </c>
      <c r="N221" s="325"/>
    </row>
    <row r="222" spans="1:14" s="9" customFormat="1" ht="18" outlineLevel="1">
      <c r="A222" s="994"/>
      <c r="B222" s="91"/>
      <c r="C222" s="847" t="s">
        <v>169</v>
      </c>
      <c r="D222" s="848"/>
      <c r="E222" s="81" t="s">
        <v>220</v>
      </c>
      <c r="F222" s="54"/>
      <c r="G222" s="32">
        <v>700</v>
      </c>
      <c r="I222" s="314">
        <v>27.39</v>
      </c>
      <c r="J222" s="315"/>
      <c r="K222" s="314">
        <f aca="true" t="shared" si="0" ref="K222:K232">G222/1.18</f>
        <v>593.2203389830509</v>
      </c>
      <c r="L222" s="321">
        <f aca="true" t="shared" si="1" ref="L222:L232">I222/K222</f>
        <v>0.04617171428571429</v>
      </c>
      <c r="M222" s="320"/>
      <c r="N222" s="326"/>
    </row>
    <row r="223" spans="1:13" s="9" customFormat="1" ht="18" outlineLevel="1">
      <c r="A223" s="994"/>
      <c r="B223" s="91"/>
      <c r="C223" s="847" t="s">
        <v>170</v>
      </c>
      <c r="D223" s="848"/>
      <c r="E223" s="25" t="s">
        <v>175</v>
      </c>
      <c r="F223" s="22"/>
      <c r="G223" s="32">
        <v>950</v>
      </c>
      <c r="I223" s="314">
        <v>54.3</v>
      </c>
      <c r="J223" s="315"/>
      <c r="K223" s="314">
        <f t="shared" si="0"/>
        <v>805.0847457627119</v>
      </c>
      <c r="L223" s="321">
        <f t="shared" si="1"/>
        <v>0.06744631578947367</v>
      </c>
      <c r="M223" s="320"/>
    </row>
    <row r="224" spans="1:13" s="9" customFormat="1" ht="18" outlineLevel="1">
      <c r="A224" s="994"/>
      <c r="B224" s="91"/>
      <c r="C224" s="847" t="s">
        <v>171</v>
      </c>
      <c r="D224" s="848"/>
      <c r="E224" s="25" t="s">
        <v>220</v>
      </c>
      <c r="F224" s="22"/>
      <c r="G224" s="32">
        <v>900</v>
      </c>
      <c r="I224" s="314">
        <v>27.39</v>
      </c>
      <c r="J224" s="315"/>
      <c r="K224" s="314">
        <f t="shared" si="0"/>
        <v>762.7118644067797</v>
      </c>
      <c r="L224" s="321">
        <f t="shared" si="1"/>
        <v>0.03591133333333333</v>
      </c>
      <c r="M224" s="320"/>
    </row>
    <row r="225" spans="1:13" s="9" customFormat="1" ht="18" outlineLevel="1">
      <c r="A225" s="994"/>
      <c r="B225" s="91"/>
      <c r="C225" s="847" t="s">
        <v>210</v>
      </c>
      <c r="D225" s="848"/>
      <c r="E225" s="15" t="s">
        <v>175</v>
      </c>
      <c r="F225" s="26"/>
      <c r="G225" s="32">
        <v>1000</v>
      </c>
      <c r="I225" s="314">
        <v>27.83</v>
      </c>
      <c r="J225" s="315"/>
      <c r="K225" s="314">
        <f t="shared" si="0"/>
        <v>847.4576271186442</v>
      </c>
      <c r="L225" s="321">
        <f t="shared" si="1"/>
        <v>0.0328394</v>
      </c>
      <c r="M225" s="320"/>
    </row>
    <row r="226" spans="1:13" s="9" customFormat="1" ht="18" outlineLevel="1">
      <c r="A226" s="994"/>
      <c r="B226" s="91"/>
      <c r="C226" s="847" t="s">
        <v>249</v>
      </c>
      <c r="D226" s="848"/>
      <c r="E226" s="15" t="s">
        <v>175</v>
      </c>
      <c r="F226" s="26"/>
      <c r="G226" s="32">
        <v>1000</v>
      </c>
      <c r="I226" s="314">
        <v>54.3</v>
      </c>
      <c r="J226" s="315"/>
      <c r="K226" s="314">
        <f t="shared" si="0"/>
        <v>847.4576271186442</v>
      </c>
      <c r="L226" s="321">
        <f t="shared" si="1"/>
        <v>0.06407399999999999</v>
      </c>
      <c r="M226" s="320"/>
    </row>
    <row r="227" spans="1:13" s="9" customFormat="1" ht="18" outlineLevel="1">
      <c r="A227" s="994"/>
      <c r="B227" s="82"/>
      <c r="C227" s="847" t="s">
        <v>222</v>
      </c>
      <c r="D227" s="848"/>
      <c r="E227" s="41" t="s">
        <v>172</v>
      </c>
      <c r="F227" s="96"/>
      <c r="G227" s="32">
        <v>1000</v>
      </c>
      <c r="I227" s="314">
        <v>28.15</v>
      </c>
      <c r="J227" s="315"/>
      <c r="K227" s="314">
        <f t="shared" si="0"/>
        <v>847.4576271186442</v>
      </c>
      <c r="L227" s="321">
        <f t="shared" si="1"/>
        <v>0.033216999999999997</v>
      </c>
      <c r="M227" s="320"/>
    </row>
    <row r="228" spans="1:13" s="9" customFormat="1" ht="18" outlineLevel="1">
      <c r="A228" s="994"/>
      <c r="B228" s="82"/>
      <c r="C228" s="847" t="s">
        <v>223</v>
      </c>
      <c r="D228" s="848"/>
      <c r="E228" s="40" t="s">
        <v>172</v>
      </c>
      <c r="F228" s="97"/>
      <c r="G228" s="32">
        <v>1000</v>
      </c>
      <c r="I228" s="314">
        <v>54.3</v>
      </c>
      <c r="J228" s="315"/>
      <c r="K228" s="314">
        <f t="shared" si="0"/>
        <v>847.4576271186442</v>
      </c>
      <c r="L228" s="321">
        <f t="shared" si="1"/>
        <v>0.06407399999999999</v>
      </c>
      <c r="M228" s="320"/>
    </row>
    <row r="229" spans="1:13" s="9" customFormat="1" ht="18" outlineLevel="1">
      <c r="A229" s="994"/>
      <c r="B229" s="82"/>
      <c r="C229" s="847" t="s">
        <v>366</v>
      </c>
      <c r="D229" s="848"/>
      <c r="E229" s="41" t="s">
        <v>224</v>
      </c>
      <c r="F229" s="96"/>
      <c r="G229" s="32">
        <v>2000</v>
      </c>
      <c r="I229" s="314">
        <v>80.63</v>
      </c>
      <c r="J229" s="315"/>
      <c r="K229" s="314">
        <f t="shared" si="0"/>
        <v>1694.9152542372883</v>
      </c>
      <c r="L229" s="321">
        <f t="shared" si="1"/>
        <v>0.047571699999999995</v>
      </c>
      <c r="M229" s="320"/>
    </row>
    <row r="230" spans="1:13" s="9" customFormat="1" ht="18" outlineLevel="1">
      <c r="A230" s="994"/>
      <c r="B230" s="29"/>
      <c r="C230" s="847" t="s">
        <v>279</v>
      </c>
      <c r="D230" s="848"/>
      <c r="E230" s="40" t="s">
        <v>280</v>
      </c>
      <c r="F230" s="98"/>
      <c r="G230" s="32">
        <v>2000</v>
      </c>
      <c r="I230" s="314">
        <v>82</v>
      </c>
      <c r="J230" s="315"/>
      <c r="K230" s="314">
        <f t="shared" si="0"/>
        <v>1694.9152542372883</v>
      </c>
      <c r="L230" s="321">
        <f t="shared" si="1"/>
        <v>0.04837999999999999</v>
      </c>
      <c r="M230" s="320"/>
    </row>
    <row r="231" spans="1:13" s="9" customFormat="1" ht="18" outlineLevel="1">
      <c r="A231" s="994"/>
      <c r="B231" s="29"/>
      <c r="C231" s="847" t="s">
        <v>367</v>
      </c>
      <c r="D231" s="848"/>
      <c r="E231" s="41" t="s">
        <v>280</v>
      </c>
      <c r="F231" s="98"/>
      <c r="G231" s="32">
        <v>2000</v>
      </c>
      <c r="I231" s="314">
        <v>71.54</v>
      </c>
      <c r="J231" s="315"/>
      <c r="K231" s="314">
        <f t="shared" si="0"/>
        <v>1694.9152542372883</v>
      </c>
      <c r="L231" s="321">
        <f t="shared" si="1"/>
        <v>0.0422086</v>
      </c>
      <c r="M231" s="320"/>
    </row>
    <row r="232" spans="1:13" s="9" customFormat="1" ht="18.75" outlineLevel="1" thickBot="1">
      <c r="A232" s="1037"/>
      <c r="B232" s="29"/>
      <c r="C232" s="847" t="s">
        <v>281</v>
      </c>
      <c r="D232" s="848"/>
      <c r="E232" s="41" t="s">
        <v>280</v>
      </c>
      <c r="F232" s="96"/>
      <c r="G232" s="32">
        <v>2000</v>
      </c>
      <c r="I232" s="314">
        <v>87.23</v>
      </c>
      <c r="J232" s="315"/>
      <c r="K232" s="314">
        <f t="shared" si="0"/>
        <v>1694.9152542372883</v>
      </c>
      <c r="L232" s="321">
        <f t="shared" si="1"/>
        <v>0.051465699999999996</v>
      </c>
      <c r="M232" s="320"/>
    </row>
    <row r="233" spans="1:13" s="9" customFormat="1" ht="18.75" outlineLevel="1" thickBot="1">
      <c r="A233" s="1101" t="s">
        <v>549</v>
      </c>
      <c r="B233" s="1134"/>
      <c r="C233" s="1134"/>
      <c r="D233" s="1134"/>
      <c r="E233" s="1134"/>
      <c r="F233" s="1134"/>
      <c r="G233" s="1135"/>
      <c r="I233" s="315"/>
      <c r="J233" s="315"/>
      <c r="K233" s="315"/>
      <c r="L233" s="321"/>
      <c r="M233" s="320"/>
    </row>
    <row r="234" spans="1:13" s="9" customFormat="1" ht="18" outlineLevel="1">
      <c r="A234" s="801">
        <f>A221+1</f>
        <v>8</v>
      </c>
      <c r="B234" s="1131" t="s">
        <v>369</v>
      </c>
      <c r="C234" s="784" t="s">
        <v>199</v>
      </c>
      <c r="D234" s="785"/>
      <c r="E234" s="10" t="s">
        <v>451</v>
      </c>
      <c r="F234" s="99"/>
      <c r="G234" s="32">
        <v>4700</v>
      </c>
      <c r="I234" s="314">
        <v>350.77</v>
      </c>
      <c r="J234" s="315"/>
      <c r="K234" s="314">
        <f>G234/1.18</f>
        <v>3983.0508474576272</v>
      </c>
      <c r="L234" s="321">
        <f>I234/K234</f>
        <v>0.08806565957446807</v>
      </c>
      <c r="M234" s="320"/>
    </row>
    <row r="235" spans="1:13" s="9" customFormat="1" ht="18" outlineLevel="1">
      <c r="A235" s="939"/>
      <c r="B235" s="1132"/>
      <c r="C235" s="1116" t="s">
        <v>200</v>
      </c>
      <c r="D235" s="1118"/>
      <c r="E235" s="41" t="s">
        <v>451</v>
      </c>
      <c r="F235" s="100"/>
      <c r="G235" s="32">
        <v>4700</v>
      </c>
      <c r="I235" s="314">
        <v>360.92</v>
      </c>
      <c r="J235" s="315"/>
      <c r="K235" s="314">
        <f aca="true" t="shared" si="2" ref="K235:K258">G235/1.18</f>
        <v>3983.0508474576272</v>
      </c>
      <c r="L235" s="321">
        <f aca="true" t="shared" si="3" ref="L235:L258">I235/K235</f>
        <v>0.09061395744680852</v>
      </c>
      <c r="M235" s="320"/>
    </row>
    <row r="236" spans="1:13" s="9" customFormat="1" ht="18" outlineLevel="1">
      <c r="A236" s="939"/>
      <c r="B236" s="1132"/>
      <c r="C236" s="1116" t="s">
        <v>201</v>
      </c>
      <c r="D236" s="1118"/>
      <c r="E236" s="41" t="s">
        <v>451</v>
      </c>
      <c r="F236" s="100"/>
      <c r="G236" s="32">
        <v>4700</v>
      </c>
      <c r="I236" s="314">
        <v>463.46</v>
      </c>
      <c r="J236" s="315"/>
      <c r="K236" s="314">
        <f t="shared" si="2"/>
        <v>3983.0508474576272</v>
      </c>
      <c r="L236" s="321">
        <f t="shared" si="3"/>
        <v>0.11635804255319149</v>
      </c>
      <c r="M236" s="320"/>
    </row>
    <row r="237" spans="1:13" s="9" customFormat="1" ht="18" outlineLevel="1">
      <c r="A237" s="939"/>
      <c r="B237" s="1132"/>
      <c r="C237" s="1116" t="s">
        <v>202</v>
      </c>
      <c r="D237" s="1118"/>
      <c r="E237" s="41" t="s">
        <v>144</v>
      </c>
      <c r="F237" s="100"/>
      <c r="G237" s="32">
        <v>4700</v>
      </c>
      <c r="I237" s="314">
        <v>262.5</v>
      </c>
      <c r="J237" s="315"/>
      <c r="K237" s="314">
        <f t="shared" si="2"/>
        <v>3983.0508474576272</v>
      </c>
      <c r="L237" s="321">
        <f t="shared" si="3"/>
        <v>0.06590425531914894</v>
      </c>
      <c r="M237" s="320"/>
    </row>
    <row r="238" spans="1:13" s="9" customFormat="1" ht="18" outlineLevel="1">
      <c r="A238" s="939"/>
      <c r="B238" s="1132"/>
      <c r="C238" s="1116" t="s">
        <v>203</v>
      </c>
      <c r="D238" s="1118"/>
      <c r="E238" s="41" t="s">
        <v>144</v>
      </c>
      <c r="F238" s="100"/>
      <c r="G238" s="32">
        <v>4700</v>
      </c>
      <c r="I238" s="314">
        <v>279.72</v>
      </c>
      <c r="J238" s="315"/>
      <c r="K238" s="314">
        <f t="shared" si="2"/>
        <v>3983.0508474576272</v>
      </c>
      <c r="L238" s="321">
        <f t="shared" si="3"/>
        <v>0.07022757446808511</v>
      </c>
      <c r="M238" s="320"/>
    </row>
    <row r="239" spans="1:13" s="9" customFormat="1" ht="18" outlineLevel="1">
      <c r="A239" s="939"/>
      <c r="B239" s="1132"/>
      <c r="C239" s="1116" t="s">
        <v>242</v>
      </c>
      <c r="D239" s="1118"/>
      <c r="E239" s="41" t="s">
        <v>146</v>
      </c>
      <c r="F239" s="100"/>
      <c r="G239" s="32">
        <v>2500</v>
      </c>
      <c r="I239" s="314">
        <v>161.52</v>
      </c>
      <c r="J239" s="315"/>
      <c r="K239" s="314">
        <f t="shared" si="2"/>
        <v>2118.64406779661</v>
      </c>
      <c r="L239" s="321">
        <f t="shared" si="3"/>
        <v>0.07623744</v>
      </c>
      <c r="M239" s="320"/>
    </row>
    <row r="240" spans="1:13" s="9" customFormat="1" ht="18" outlineLevel="1">
      <c r="A240" s="939"/>
      <c r="B240" s="874"/>
      <c r="C240" s="772" t="s">
        <v>251</v>
      </c>
      <c r="D240" s="1133"/>
      <c r="E240" s="41" t="s">
        <v>174</v>
      </c>
      <c r="F240" s="100"/>
      <c r="G240" s="32">
        <v>1200</v>
      </c>
      <c r="I240" s="314">
        <v>174.4</v>
      </c>
      <c r="J240" s="315"/>
      <c r="K240" s="314">
        <f t="shared" si="2"/>
        <v>1016.949152542373</v>
      </c>
      <c r="L240" s="321">
        <f t="shared" si="3"/>
        <v>0.17149333333333333</v>
      </c>
      <c r="M240" s="320"/>
    </row>
    <row r="241" spans="1:13" s="9" customFormat="1" ht="18" outlineLevel="1">
      <c r="A241" s="939">
        <f>A234+1</f>
        <v>9</v>
      </c>
      <c r="B241" s="797" t="s">
        <v>205</v>
      </c>
      <c r="C241" s="1127" t="s">
        <v>63</v>
      </c>
      <c r="D241" s="1001"/>
      <c r="E241" s="41" t="s">
        <v>144</v>
      </c>
      <c r="F241" s="100"/>
      <c r="G241" s="32">
        <v>7000</v>
      </c>
      <c r="I241" s="314">
        <v>1184.7</v>
      </c>
      <c r="J241" s="315"/>
      <c r="K241" s="314">
        <f t="shared" si="2"/>
        <v>5932.203389830509</v>
      </c>
      <c r="L241" s="321">
        <f t="shared" si="3"/>
        <v>0.19970657142857143</v>
      </c>
      <c r="M241" s="320"/>
    </row>
    <row r="242" spans="1:13" s="9" customFormat="1" ht="18" outlineLevel="1">
      <c r="A242" s="939"/>
      <c r="B242" s="797"/>
      <c r="C242" s="1128" t="s">
        <v>206</v>
      </c>
      <c r="D242" s="1129"/>
      <c r="E242" s="18" t="s">
        <v>450</v>
      </c>
      <c r="F242" s="18"/>
      <c r="G242" s="32">
        <v>4400</v>
      </c>
      <c r="I242" s="314">
        <v>911.1</v>
      </c>
      <c r="J242" s="315"/>
      <c r="K242" s="314">
        <f t="shared" si="2"/>
        <v>3728.813559322034</v>
      </c>
      <c r="L242" s="321">
        <f t="shared" si="3"/>
        <v>0.24434045454545456</v>
      </c>
      <c r="M242" s="320"/>
    </row>
    <row r="243" spans="1:13" s="9" customFormat="1" ht="18" outlineLevel="1">
      <c r="A243" s="939"/>
      <c r="B243" s="797"/>
      <c r="C243" s="795" t="s">
        <v>386</v>
      </c>
      <c r="D243" s="1130"/>
      <c r="E243" s="18" t="s">
        <v>174</v>
      </c>
      <c r="F243" s="18"/>
      <c r="G243" s="32">
        <v>1400</v>
      </c>
      <c r="I243" s="314">
        <v>358</v>
      </c>
      <c r="J243" s="315"/>
      <c r="K243" s="314">
        <f t="shared" si="2"/>
        <v>1186.4406779661017</v>
      </c>
      <c r="L243" s="321">
        <f t="shared" si="3"/>
        <v>0.30174285714285715</v>
      </c>
      <c r="M243" s="320">
        <v>25</v>
      </c>
    </row>
    <row r="244" spans="1:13" s="9" customFormat="1" ht="54" outlineLevel="1">
      <c r="A244" s="18">
        <f>A241+1</f>
        <v>10</v>
      </c>
      <c r="B244" s="101" t="s">
        <v>343</v>
      </c>
      <c r="C244" s="1128" t="s">
        <v>387</v>
      </c>
      <c r="D244" s="1129"/>
      <c r="E244" s="18" t="s">
        <v>172</v>
      </c>
      <c r="F244" s="102"/>
      <c r="G244" s="32">
        <v>1900</v>
      </c>
      <c r="I244" s="314">
        <v>295</v>
      </c>
      <c r="J244" s="315"/>
      <c r="K244" s="314">
        <f t="shared" si="2"/>
        <v>1610.1694915254238</v>
      </c>
      <c r="L244" s="321">
        <f t="shared" si="3"/>
        <v>0.18321052631578946</v>
      </c>
      <c r="M244" s="320"/>
    </row>
    <row r="245" spans="1:13" s="9" customFormat="1" ht="24.75" customHeight="1" outlineLevel="1">
      <c r="A245" s="18">
        <f>A244+1</f>
        <v>11</v>
      </c>
      <c r="B245" s="847" t="s">
        <v>485</v>
      </c>
      <c r="C245" s="847"/>
      <c r="D245" s="847"/>
      <c r="E245" s="18" t="s">
        <v>209</v>
      </c>
      <c r="F245" s="849">
        <v>1350</v>
      </c>
      <c r="G245" s="805"/>
      <c r="I245" s="314">
        <v>3.4</v>
      </c>
      <c r="J245" s="315"/>
      <c r="K245" s="314">
        <f>F245/1.18</f>
        <v>1144.0677966101696</v>
      </c>
      <c r="L245" s="321">
        <f>I245/K245</f>
        <v>0.0029718518518518514</v>
      </c>
      <c r="M245" s="320"/>
    </row>
    <row r="246" spans="1:13" s="9" customFormat="1" ht="41.25" customHeight="1" outlineLevel="1">
      <c r="A246" s="18">
        <f aca="true" t="shared" si="4" ref="A246:A258">A245+1</f>
        <v>12</v>
      </c>
      <c r="B246" s="847" t="s">
        <v>453</v>
      </c>
      <c r="C246" s="847"/>
      <c r="D246" s="847"/>
      <c r="E246" s="18" t="s">
        <v>209</v>
      </c>
      <c r="F246" s="103"/>
      <c r="G246" s="32">
        <v>1500</v>
      </c>
      <c r="I246" s="314">
        <v>43</v>
      </c>
      <c r="J246" s="315"/>
      <c r="K246" s="314">
        <f t="shared" si="2"/>
        <v>1271.1864406779662</v>
      </c>
      <c r="L246" s="321">
        <f t="shared" si="3"/>
        <v>0.033826666666666665</v>
      </c>
      <c r="M246" s="320"/>
    </row>
    <row r="247" spans="1:13" s="9" customFormat="1" ht="39.75" customHeight="1" outlineLevel="1">
      <c r="A247" s="18">
        <f t="shared" si="4"/>
        <v>13</v>
      </c>
      <c r="B247" s="847" t="s">
        <v>64</v>
      </c>
      <c r="C247" s="847"/>
      <c r="D247" s="847"/>
      <c r="E247" s="18" t="s">
        <v>209</v>
      </c>
      <c r="F247" s="103"/>
      <c r="G247" s="32">
        <v>1500</v>
      </c>
      <c r="I247" s="314">
        <v>0</v>
      </c>
      <c r="J247" s="315"/>
      <c r="K247" s="314">
        <f t="shared" si="2"/>
        <v>1271.1864406779662</v>
      </c>
      <c r="L247" s="321">
        <f t="shared" si="3"/>
        <v>0</v>
      </c>
      <c r="M247" s="320"/>
    </row>
    <row r="248" spans="1:13" s="9" customFormat="1" ht="42.75" customHeight="1" outlineLevel="1">
      <c r="A248" s="18">
        <f t="shared" si="4"/>
        <v>14</v>
      </c>
      <c r="B248" s="875" t="s">
        <v>65</v>
      </c>
      <c r="C248" s="847"/>
      <c r="D248" s="848"/>
      <c r="E248" s="18" t="s">
        <v>449</v>
      </c>
      <c r="F248" s="103"/>
      <c r="G248" s="32">
        <v>6200</v>
      </c>
      <c r="I248" s="314">
        <v>1586.51</v>
      </c>
      <c r="J248" s="315"/>
      <c r="K248" s="314">
        <f t="shared" si="2"/>
        <v>5254.237288135593</v>
      </c>
      <c r="L248" s="321">
        <f t="shared" si="3"/>
        <v>0.3019486774193548</v>
      </c>
      <c r="M248" s="337">
        <v>11</v>
      </c>
    </row>
    <row r="249" spans="1:13" s="9" customFormat="1" ht="40.5" customHeight="1" outlineLevel="1">
      <c r="A249" s="18">
        <f t="shared" si="4"/>
        <v>15</v>
      </c>
      <c r="B249" s="875" t="s">
        <v>66</v>
      </c>
      <c r="C249" s="847"/>
      <c r="D249" s="848"/>
      <c r="E249" s="18" t="s">
        <v>372</v>
      </c>
      <c r="F249" s="83"/>
      <c r="G249" s="32">
        <v>4900</v>
      </c>
      <c r="I249" s="314">
        <v>951.07</v>
      </c>
      <c r="J249" s="315"/>
      <c r="K249" s="314">
        <f t="shared" si="2"/>
        <v>4152.542372881356</v>
      </c>
      <c r="L249" s="321">
        <f t="shared" si="3"/>
        <v>0.22903318367346942</v>
      </c>
      <c r="M249" s="320">
        <v>14</v>
      </c>
    </row>
    <row r="250" spans="1:13" s="9" customFormat="1" ht="58.5" customHeight="1" outlineLevel="1">
      <c r="A250" s="18">
        <f t="shared" si="4"/>
        <v>16</v>
      </c>
      <c r="B250" s="847" t="s">
        <v>452</v>
      </c>
      <c r="C250" s="847"/>
      <c r="D250" s="847"/>
      <c r="E250" s="18" t="s">
        <v>144</v>
      </c>
      <c r="F250" s="83"/>
      <c r="G250" s="32">
        <v>12000</v>
      </c>
      <c r="I250" s="314">
        <v>873.84</v>
      </c>
      <c r="J250" s="315"/>
      <c r="K250" s="314">
        <f t="shared" si="2"/>
        <v>10169.49152542373</v>
      </c>
      <c r="L250" s="321">
        <f t="shared" si="3"/>
        <v>0.08592759999999999</v>
      </c>
      <c r="M250" s="320"/>
    </row>
    <row r="251" spans="1:13" s="9" customFormat="1" ht="18" outlineLevel="1">
      <c r="A251" s="18">
        <f>A250+1</f>
        <v>17</v>
      </c>
      <c r="B251" s="875" t="s">
        <v>579</v>
      </c>
      <c r="C251" s="1092"/>
      <c r="D251" s="1093"/>
      <c r="E251" s="18" t="s">
        <v>580</v>
      </c>
      <c r="F251" s="225"/>
      <c r="G251" s="32"/>
      <c r="I251" s="314">
        <v>163.49</v>
      </c>
      <c r="J251" s="315"/>
      <c r="K251" s="314">
        <f t="shared" si="2"/>
        <v>0</v>
      </c>
      <c r="L251" s="321" t="e">
        <f t="shared" si="3"/>
        <v>#DIV/0!</v>
      </c>
      <c r="M251" s="320"/>
    </row>
    <row r="252" spans="1:13" s="9" customFormat="1" ht="18" outlineLevel="1">
      <c r="A252" s="18">
        <f>A251+1</f>
        <v>18</v>
      </c>
      <c r="B252" s="875" t="s">
        <v>637</v>
      </c>
      <c r="C252" s="847"/>
      <c r="D252" s="848"/>
      <c r="E252" s="18" t="s">
        <v>219</v>
      </c>
      <c r="F252" s="225"/>
      <c r="G252" s="32">
        <v>1300</v>
      </c>
      <c r="I252" s="314"/>
      <c r="J252" s="315"/>
      <c r="K252" s="314">
        <f t="shared" si="2"/>
        <v>1101.6949152542375</v>
      </c>
      <c r="L252" s="321"/>
      <c r="M252" s="320"/>
    </row>
    <row r="253" spans="1:13" s="9" customFormat="1" ht="18" outlineLevel="1">
      <c r="A253" s="18">
        <f>A252+1</f>
        <v>19</v>
      </c>
      <c r="B253" s="875" t="s">
        <v>638</v>
      </c>
      <c r="C253" s="1092"/>
      <c r="D253" s="1093"/>
      <c r="E253" s="18" t="s">
        <v>209</v>
      </c>
      <c r="F253" s="225"/>
      <c r="G253" s="32">
        <v>3800</v>
      </c>
      <c r="I253" s="314"/>
      <c r="J253" s="315"/>
      <c r="K253" s="314">
        <f t="shared" si="2"/>
        <v>3220.3389830508477</v>
      </c>
      <c r="L253" s="321"/>
      <c r="M253" s="320"/>
    </row>
    <row r="254" spans="1:13" s="9" customFormat="1" ht="18" outlineLevel="1">
      <c r="A254" s="18">
        <f>A253+1</f>
        <v>20</v>
      </c>
      <c r="B254" s="1115" t="s">
        <v>37</v>
      </c>
      <c r="C254" s="1116"/>
      <c r="D254" s="1118"/>
      <c r="E254" s="18" t="s">
        <v>204</v>
      </c>
      <c r="F254" s="216"/>
      <c r="G254" s="32">
        <v>2200</v>
      </c>
      <c r="I254" s="314">
        <v>5.1</v>
      </c>
      <c r="J254" s="315"/>
      <c r="K254" s="314">
        <f t="shared" si="2"/>
        <v>1864.406779661017</v>
      </c>
      <c r="L254" s="321">
        <f t="shared" si="3"/>
        <v>0.0027354545454545453</v>
      </c>
      <c r="M254" s="320"/>
    </row>
    <row r="255" spans="1:13" s="9" customFormat="1" ht="18" outlineLevel="1">
      <c r="A255" s="18">
        <f t="shared" si="4"/>
        <v>21</v>
      </c>
      <c r="B255" s="804" t="s">
        <v>38</v>
      </c>
      <c r="C255" s="911"/>
      <c r="D255" s="912"/>
      <c r="E255" s="18" t="s">
        <v>204</v>
      </c>
      <c r="F255" s="21"/>
      <c r="G255" s="32">
        <v>2000</v>
      </c>
      <c r="I255" s="314">
        <v>25.49</v>
      </c>
      <c r="J255" s="315"/>
      <c r="K255" s="314">
        <f t="shared" si="2"/>
        <v>1694.9152542372883</v>
      </c>
      <c r="L255" s="321">
        <f t="shared" si="3"/>
        <v>0.015039099999999998</v>
      </c>
      <c r="M255" s="320"/>
    </row>
    <row r="256" spans="1:13" s="9" customFormat="1" ht="18" outlineLevel="1">
      <c r="A256" s="18">
        <f t="shared" si="4"/>
        <v>22</v>
      </c>
      <c r="B256" s="804" t="s">
        <v>39</v>
      </c>
      <c r="C256" s="911"/>
      <c r="D256" s="912"/>
      <c r="E256" s="18" t="s">
        <v>219</v>
      </c>
      <c r="F256" s="21"/>
      <c r="G256" s="32"/>
      <c r="I256" s="314">
        <v>25.49</v>
      </c>
      <c r="J256" s="315"/>
      <c r="K256" s="314">
        <f t="shared" si="2"/>
        <v>0</v>
      </c>
      <c r="L256" s="321" t="e">
        <f t="shared" si="3"/>
        <v>#DIV/0!</v>
      </c>
      <c r="M256" s="320"/>
    </row>
    <row r="257" spans="1:13" s="9" customFormat="1" ht="18" outlineLevel="1">
      <c r="A257" s="18">
        <f t="shared" si="4"/>
        <v>23</v>
      </c>
      <c r="B257" s="1115" t="s">
        <v>40</v>
      </c>
      <c r="C257" s="1116"/>
      <c r="D257" s="1118"/>
      <c r="E257" s="18" t="s">
        <v>204</v>
      </c>
      <c r="F257" s="21"/>
      <c r="G257" s="32">
        <v>1600</v>
      </c>
      <c r="I257" s="314">
        <v>4.42</v>
      </c>
      <c r="J257" s="315"/>
      <c r="K257" s="314">
        <f t="shared" si="2"/>
        <v>1355.9322033898306</v>
      </c>
      <c r="L257" s="321">
        <f t="shared" si="3"/>
        <v>0.0032597499999999996</v>
      </c>
      <c r="M257" s="320"/>
    </row>
    <row r="258" spans="1:13" s="9" customFormat="1" ht="18.75" outlineLevel="1" thickBot="1">
      <c r="A258" s="80">
        <f t="shared" si="4"/>
        <v>24</v>
      </c>
      <c r="B258" s="1119" t="s">
        <v>41</v>
      </c>
      <c r="C258" s="1120"/>
      <c r="D258" s="1121"/>
      <c r="E258" s="35" t="s">
        <v>163</v>
      </c>
      <c r="F258" s="35"/>
      <c r="G258" s="17">
        <v>2100</v>
      </c>
      <c r="I258" s="314">
        <v>25.49</v>
      </c>
      <c r="J258" s="315"/>
      <c r="K258" s="314">
        <f t="shared" si="2"/>
        <v>1779.6610169491526</v>
      </c>
      <c r="L258" s="321">
        <f t="shared" si="3"/>
        <v>0.01432295238095238</v>
      </c>
      <c r="M258" s="320"/>
    </row>
    <row r="259" spans="1:13" s="1" customFormat="1" ht="18" outlineLevel="1">
      <c r="A259" s="1089" t="s">
        <v>516</v>
      </c>
      <c r="B259" s="760"/>
      <c r="C259" s="760"/>
      <c r="D259" s="760"/>
      <c r="E259" s="760"/>
      <c r="F259" s="760"/>
      <c r="G259" s="761"/>
      <c r="I259" s="318"/>
      <c r="J259" s="322"/>
      <c r="K259" s="322"/>
      <c r="L259" s="323"/>
      <c r="M259" s="324"/>
    </row>
    <row r="260" spans="1:13" s="1" customFormat="1" ht="18.75" outlineLevel="1" thickBot="1">
      <c r="A260" s="1122"/>
      <c r="B260" s="1123"/>
      <c r="C260" s="1123"/>
      <c r="D260" s="1123"/>
      <c r="E260" s="1123"/>
      <c r="F260" s="1123"/>
      <c r="G260" s="1124"/>
      <c r="I260" s="318"/>
      <c r="J260" s="322"/>
      <c r="K260" s="322"/>
      <c r="L260" s="323"/>
      <c r="M260" s="324"/>
    </row>
    <row r="261" spans="1:13" s="9" customFormat="1" ht="18.75" outlineLevel="1" thickBot="1">
      <c r="A261" s="1101" t="s">
        <v>371</v>
      </c>
      <c r="B261" s="1125"/>
      <c r="C261" s="1125"/>
      <c r="D261" s="1125"/>
      <c r="E261" s="1125"/>
      <c r="F261" s="1125"/>
      <c r="G261" s="1126"/>
      <c r="I261" s="314"/>
      <c r="J261" s="315"/>
      <c r="K261" s="315"/>
      <c r="L261" s="321"/>
      <c r="M261" s="320"/>
    </row>
    <row r="262" spans="1:13" s="9" customFormat="1" ht="42.75" customHeight="1" outlineLevel="1">
      <c r="A262" s="38">
        <f>A258+1</f>
        <v>25</v>
      </c>
      <c r="B262" s="995" t="s">
        <v>67</v>
      </c>
      <c r="C262" s="996"/>
      <c r="D262" s="996"/>
      <c r="E262" s="12" t="s">
        <v>172</v>
      </c>
      <c r="F262" s="164"/>
      <c r="G262" s="42">
        <v>500</v>
      </c>
      <c r="I262" s="314">
        <v>1.7</v>
      </c>
      <c r="J262" s="315"/>
      <c r="K262" s="314">
        <f>G262/1.18</f>
        <v>423.7288135593221</v>
      </c>
      <c r="L262" s="321">
        <f>I262/K262</f>
        <v>0.004011999999999999</v>
      </c>
      <c r="M262" s="320"/>
    </row>
    <row r="263" spans="1:13" s="9" customFormat="1" ht="57" customHeight="1" outlineLevel="1">
      <c r="A263" s="18">
        <f>A262+1</f>
        <v>26</v>
      </c>
      <c r="B263" s="875" t="s">
        <v>454</v>
      </c>
      <c r="C263" s="847"/>
      <c r="D263" s="848"/>
      <c r="E263" s="18" t="s">
        <v>282</v>
      </c>
      <c r="F263" s="83"/>
      <c r="G263" s="32">
        <v>1000</v>
      </c>
      <c r="I263" s="314">
        <v>6.8</v>
      </c>
      <c r="J263" s="315"/>
      <c r="K263" s="314">
        <f>G263/1.18</f>
        <v>847.4576271186442</v>
      </c>
      <c r="L263" s="321">
        <f>I263/K263</f>
        <v>0.008023999999999998</v>
      </c>
      <c r="M263" s="320"/>
    </row>
    <row r="264" spans="1:13" s="9" customFormat="1" ht="38.25" customHeight="1" outlineLevel="1">
      <c r="A264" s="18">
        <f>A263+1</f>
        <v>27</v>
      </c>
      <c r="B264" s="1086" t="s">
        <v>68</v>
      </c>
      <c r="C264" s="966"/>
      <c r="D264" s="966"/>
      <c r="E264" s="36" t="s">
        <v>172</v>
      </c>
      <c r="F264" s="56"/>
      <c r="G264" s="32">
        <v>550</v>
      </c>
      <c r="I264" s="314">
        <v>36.97</v>
      </c>
      <c r="J264" s="315"/>
      <c r="K264" s="314">
        <f>G264/1.18</f>
        <v>466.10169491525426</v>
      </c>
      <c r="L264" s="321">
        <f>I264/K264</f>
        <v>0.07931745454545454</v>
      </c>
      <c r="M264" s="320"/>
    </row>
    <row r="265" spans="1:13" s="9" customFormat="1" ht="18" outlineLevel="1">
      <c r="A265" s="160">
        <v>26</v>
      </c>
      <c r="B265" s="1115" t="s">
        <v>365</v>
      </c>
      <c r="C265" s="1116"/>
      <c r="D265" s="1117"/>
      <c r="E265" s="18" t="s">
        <v>166</v>
      </c>
      <c r="F265" s="18"/>
      <c r="G265" s="32">
        <v>300</v>
      </c>
      <c r="I265" s="314"/>
      <c r="J265" s="315"/>
      <c r="K265" s="314"/>
      <c r="L265" s="321"/>
      <c r="M265" s="320"/>
    </row>
    <row r="266" spans="1:13" s="9" customFormat="1" ht="18" outlineLevel="1">
      <c r="A266" s="104" t="s">
        <v>548</v>
      </c>
      <c r="B266" s="1115" t="s">
        <v>62</v>
      </c>
      <c r="C266" s="1116"/>
      <c r="D266" s="1117"/>
      <c r="E266" s="104" t="s">
        <v>220</v>
      </c>
      <c r="F266" s="18"/>
      <c r="G266" s="32">
        <v>250</v>
      </c>
      <c r="I266" s="314"/>
      <c r="J266" s="315"/>
      <c r="K266" s="314"/>
      <c r="L266" s="321"/>
      <c r="M266" s="320"/>
    </row>
    <row r="267" spans="1:13" s="9" customFormat="1" ht="18" outlineLevel="1">
      <c r="A267" s="104" t="s">
        <v>523</v>
      </c>
      <c r="B267" s="1115" t="s">
        <v>590</v>
      </c>
      <c r="C267" s="1116"/>
      <c r="D267" s="1117"/>
      <c r="E267" s="104" t="s">
        <v>220</v>
      </c>
      <c r="F267" s="18"/>
      <c r="G267" s="32">
        <v>300</v>
      </c>
      <c r="I267" s="314"/>
      <c r="J267" s="315"/>
      <c r="K267" s="314"/>
      <c r="L267" s="321"/>
      <c r="M267" s="320"/>
    </row>
    <row r="268" spans="1:13" s="9" customFormat="1" ht="18" outlineLevel="1">
      <c r="A268" s="977">
        <v>29</v>
      </c>
      <c r="B268" s="875" t="s">
        <v>246</v>
      </c>
      <c r="C268" s="847"/>
      <c r="D268" s="848"/>
      <c r="E268" s="18"/>
      <c r="F268" s="18"/>
      <c r="G268" s="32"/>
      <c r="I268" s="314"/>
      <c r="J268" s="315"/>
      <c r="K268" s="314"/>
      <c r="L268" s="321"/>
      <c r="M268" s="320"/>
    </row>
    <row r="269" spans="1:13" s="9" customFormat="1" ht="18" outlineLevel="1">
      <c r="A269" s="978"/>
      <c r="B269" s="29"/>
      <c r="C269" s="94" t="s">
        <v>247</v>
      </c>
      <c r="D269" s="95"/>
      <c r="E269" s="18" t="s">
        <v>172</v>
      </c>
      <c r="F269" s="18"/>
      <c r="G269" s="32">
        <v>550</v>
      </c>
      <c r="I269" s="314"/>
      <c r="J269" s="315"/>
      <c r="K269" s="314"/>
      <c r="L269" s="321"/>
      <c r="M269" s="320"/>
    </row>
    <row r="270" spans="1:13" s="9" customFormat="1" ht="18" outlineLevel="1">
      <c r="A270" s="1099"/>
      <c r="B270" s="29"/>
      <c r="C270" s="105" t="s">
        <v>248</v>
      </c>
      <c r="D270" s="49"/>
      <c r="E270" s="18" t="s">
        <v>175</v>
      </c>
      <c r="F270" s="18"/>
      <c r="G270" s="32">
        <v>900</v>
      </c>
      <c r="I270" s="314"/>
      <c r="J270" s="315"/>
      <c r="K270" s="314"/>
      <c r="L270" s="321"/>
      <c r="M270" s="320"/>
    </row>
    <row r="271" spans="1:13" s="9" customFormat="1" ht="18.75" outlineLevel="1" thickBot="1">
      <c r="A271" s="18">
        <v>30</v>
      </c>
      <c r="B271" s="944" t="s">
        <v>74</v>
      </c>
      <c r="C271" s="1100"/>
      <c r="D271" s="943"/>
      <c r="E271" s="80" t="s">
        <v>166</v>
      </c>
      <c r="F271" s="35"/>
      <c r="G271" s="17">
        <v>120</v>
      </c>
      <c r="I271" s="314"/>
      <c r="J271" s="315"/>
      <c r="K271" s="314"/>
      <c r="L271" s="321"/>
      <c r="M271" s="320"/>
    </row>
    <row r="272" spans="1:13" s="9" customFormat="1" ht="18.75" outlineLevel="1" thickBot="1">
      <c r="A272" s="1101" t="s">
        <v>368</v>
      </c>
      <c r="B272" s="1102"/>
      <c r="C272" s="1102"/>
      <c r="D272" s="1102"/>
      <c r="E272" s="1102"/>
      <c r="F272" s="1102"/>
      <c r="G272" s="1103"/>
      <c r="I272" s="314"/>
      <c r="J272" s="315"/>
      <c r="K272" s="315"/>
      <c r="L272" s="321"/>
      <c r="M272" s="320"/>
    </row>
    <row r="273" spans="1:13" s="9" customFormat="1" ht="18" outlineLevel="1">
      <c r="A273" s="1104">
        <v>31</v>
      </c>
      <c r="B273" s="1105" t="s">
        <v>369</v>
      </c>
      <c r="C273" s="1108" t="s">
        <v>275</v>
      </c>
      <c r="D273" s="1109"/>
      <c r="E273" s="106" t="s">
        <v>174</v>
      </c>
      <c r="F273" s="107"/>
      <c r="G273" s="42">
        <v>1500</v>
      </c>
      <c r="I273" s="314">
        <v>208.3</v>
      </c>
      <c r="J273" s="315"/>
      <c r="K273" s="314">
        <f>G273/1.18</f>
        <v>1271.1864406779662</v>
      </c>
      <c r="L273" s="321">
        <f>I273/K273</f>
        <v>0.16386266666666666</v>
      </c>
      <c r="M273" s="320"/>
    </row>
    <row r="274" spans="1:13" s="9" customFormat="1" ht="18" outlineLevel="1">
      <c r="A274" s="994"/>
      <c r="B274" s="1106"/>
      <c r="C274" s="1110" t="s">
        <v>277</v>
      </c>
      <c r="D274" s="1111"/>
      <c r="E274" s="108" t="s">
        <v>174</v>
      </c>
      <c r="F274" s="109"/>
      <c r="G274" s="32">
        <v>1500</v>
      </c>
      <c r="I274" s="314">
        <v>420.93</v>
      </c>
      <c r="J274" s="315"/>
      <c r="K274" s="314">
        <f>G274/1.18</f>
        <v>1271.1864406779662</v>
      </c>
      <c r="L274" s="321">
        <f>I274/K274</f>
        <v>0.33113159999999997</v>
      </c>
      <c r="M274" s="320"/>
    </row>
    <row r="275" spans="1:13" s="9" customFormat="1" ht="18" outlineLevel="1">
      <c r="A275" s="994"/>
      <c r="B275" s="1106"/>
      <c r="C275" s="1112" t="s">
        <v>278</v>
      </c>
      <c r="D275" s="1111"/>
      <c r="E275" s="110" t="s">
        <v>174</v>
      </c>
      <c r="F275" s="111"/>
      <c r="G275" s="32">
        <v>1500</v>
      </c>
      <c r="I275" s="314">
        <v>287.2</v>
      </c>
      <c r="J275" s="315"/>
      <c r="K275" s="314">
        <f>G275/1.18</f>
        <v>1271.1864406779662</v>
      </c>
      <c r="L275" s="321">
        <f>I275/K275</f>
        <v>0.22593066666666664</v>
      </c>
      <c r="M275" s="320"/>
    </row>
    <row r="276" spans="1:13" s="9" customFormat="1" ht="18.75" outlineLevel="1" thickBot="1">
      <c r="A276" s="1037"/>
      <c r="B276" s="1107"/>
      <c r="C276" s="1113" t="s">
        <v>250</v>
      </c>
      <c r="D276" s="1114"/>
      <c r="E276" s="88" t="s">
        <v>204</v>
      </c>
      <c r="F276" s="163"/>
      <c r="G276" s="17">
        <v>1500</v>
      </c>
      <c r="I276" s="314">
        <v>338.08</v>
      </c>
      <c r="J276" s="315"/>
      <c r="K276" s="314">
        <f>G276/1.18</f>
        <v>1271.1864406779662</v>
      </c>
      <c r="L276" s="321">
        <f>I276/K276</f>
        <v>0.26595626666666666</v>
      </c>
      <c r="M276" s="320"/>
    </row>
    <row r="277" spans="1:13" s="9" customFormat="1" ht="18.75" outlineLevel="1" thickBot="1">
      <c r="A277" s="1094" t="s">
        <v>370</v>
      </c>
      <c r="B277" s="1302"/>
      <c r="C277" s="1302"/>
      <c r="D277" s="1302"/>
      <c r="E277" s="1302"/>
      <c r="F277" s="1302"/>
      <c r="G277" s="1303"/>
      <c r="I277" s="314"/>
      <c r="J277" s="315"/>
      <c r="K277" s="315"/>
      <c r="L277" s="321"/>
      <c r="M277" s="320"/>
    </row>
    <row r="278" spans="1:13" s="9" customFormat="1" ht="90" outlineLevel="1">
      <c r="A278" s="68">
        <v>32</v>
      </c>
      <c r="B278" s="384" t="s">
        <v>369</v>
      </c>
      <c r="C278" s="854" t="s">
        <v>381</v>
      </c>
      <c r="D278" s="1304"/>
      <c r="E278" s="161" t="s">
        <v>174</v>
      </c>
      <c r="F278" s="387"/>
      <c r="G278" s="63">
        <v>1500</v>
      </c>
      <c r="I278" s="314">
        <v>45.4</v>
      </c>
      <c r="J278" s="315"/>
      <c r="K278" s="314">
        <f>G278/1.18</f>
        <v>1271.1864406779662</v>
      </c>
      <c r="L278" s="321">
        <f>I278/K278</f>
        <v>0.035714666666666665</v>
      </c>
      <c r="M278" s="320"/>
    </row>
    <row r="279" spans="1:13" s="9" customFormat="1" ht="27.75" customHeight="1" outlineLevel="1" thickBot="1">
      <c r="A279" s="219">
        <f>A278+1</f>
        <v>33</v>
      </c>
      <c r="B279" s="1034" t="s">
        <v>639</v>
      </c>
      <c r="C279" s="1035"/>
      <c r="D279" s="1036"/>
      <c r="E279" s="219">
        <v>20</v>
      </c>
      <c r="F279" s="215"/>
      <c r="G279" s="228">
        <v>1300</v>
      </c>
      <c r="I279" s="314"/>
      <c r="J279" s="315"/>
      <c r="K279" s="314">
        <f>G279/1.18</f>
        <v>1101.6949152542375</v>
      </c>
      <c r="L279" s="321"/>
      <c r="M279" s="320"/>
    </row>
    <row r="280" spans="1:13" s="9" customFormat="1" ht="18.75" outlineLevel="1" thickBot="1">
      <c r="A280" s="828" t="s">
        <v>339</v>
      </c>
      <c r="B280" s="829"/>
      <c r="C280" s="829"/>
      <c r="D280" s="829"/>
      <c r="E280" s="829"/>
      <c r="F280" s="829"/>
      <c r="G280" s="830"/>
      <c r="I280" s="314"/>
      <c r="J280" s="315"/>
      <c r="K280" s="315"/>
      <c r="L280" s="321"/>
      <c r="M280" s="320"/>
    </row>
    <row r="281" spans="1:13" s="9" customFormat="1" ht="18" outlineLevel="1">
      <c r="A281" s="12">
        <f>A279+1</f>
        <v>34</v>
      </c>
      <c r="B281" s="995" t="s">
        <v>267</v>
      </c>
      <c r="C281" s="996"/>
      <c r="D281" s="997"/>
      <c r="E281" s="161" t="s">
        <v>268</v>
      </c>
      <c r="F281" s="162"/>
      <c r="G281" s="42">
        <v>600</v>
      </c>
      <c r="I281" s="314"/>
      <c r="J281" s="315"/>
      <c r="K281" s="315"/>
      <c r="L281" s="321"/>
      <c r="M281" s="320"/>
    </row>
    <row r="282" spans="1:13" s="9" customFormat="1" ht="18" outlineLevel="1">
      <c r="A282" s="18">
        <f>A281+1</f>
        <v>35</v>
      </c>
      <c r="B282" s="875" t="s">
        <v>342</v>
      </c>
      <c r="C282" s="847"/>
      <c r="D282" s="848"/>
      <c r="E282" s="18" t="s">
        <v>272</v>
      </c>
      <c r="F282" s="102"/>
      <c r="G282" s="32">
        <v>4800</v>
      </c>
      <c r="I282" s="314">
        <v>1473.49</v>
      </c>
      <c r="J282" s="315"/>
      <c r="K282" s="314">
        <f>G282/1.18</f>
        <v>4067.796610169492</v>
      </c>
      <c r="L282" s="321">
        <f>I282/K282</f>
        <v>0.3622329583333333</v>
      </c>
      <c r="M282" s="320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1025" t="s">
        <v>347</v>
      </c>
      <c r="C283" s="967"/>
      <c r="D283" s="1026"/>
      <c r="E283" s="18" t="s">
        <v>175</v>
      </c>
      <c r="F283" s="102"/>
      <c r="G283" s="32">
        <v>1800</v>
      </c>
      <c r="I283" s="314">
        <v>452.71</v>
      </c>
      <c r="J283" s="315"/>
      <c r="K283" s="314">
        <f aca="true" t="shared" si="6" ref="K283:K318">G283/1.18</f>
        <v>1525.4237288135594</v>
      </c>
      <c r="L283" s="321">
        <f aca="true" t="shared" si="7" ref="L283:L318">I283/K283</f>
        <v>0.29677655555555554</v>
      </c>
      <c r="M283" s="320">
        <f>54+14</f>
        <v>68</v>
      </c>
    </row>
    <row r="284" spans="1:13" s="9" customFormat="1" ht="18" outlineLevel="1">
      <c r="A284" s="18">
        <f t="shared" si="5"/>
        <v>37</v>
      </c>
      <c r="B284" s="875" t="s">
        <v>269</v>
      </c>
      <c r="C284" s="847"/>
      <c r="D284" s="848"/>
      <c r="E284" s="221" t="s">
        <v>270</v>
      </c>
      <c r="F284" s="222"/>
      <c r="G284" s="32">
        <v>4800</v>
      </c>
      <c r="I284" s="314">
        <v>1544.21</v>
      </c>
      <c r="J284" s="315"/>
      <c r="K284" s="314">
        <f t="shared" si="6"/>
        <v>4067.796610169492</v>
      </c>
      <c r="L284" s="321">
        <f t="shared" si="7"/>
        <v>0.37961829166666666</v>
      </c>
      <c r="M284" s="320">
        <v>27</v>
      </c>
    </row>
    <row r="285" spans="1:13" s="9" customFormat="1" ht="18" outlineLevel="1">
      <c r="A285" s="18">
        <f t="shared" si="5"/>
        <v>38</v>
      </c>
      <c r="B285" s="1027" t="s">
        <v>108</v>
      </c>
      <c r="C285" s="965"/>
      <c r="D285" s="1028"/>
      <c r="E285" s="218" t="s">
        <v>175</v>
      </c>
      <c r="F285" s="223"/>
      <c r="G285" s="32">
        <v>2950</v>
      </c>
      <c r="I285" s="314">
        <v>823.34</v>
      </c>
      <c r="J285" s="315"/>
      <c r="K285" s="314">
        <f t="shared" si="6"/>
        <v>2500</v>
      </c>
      <c r="L285" s="321">
        <f t="shared" si="7"/>
        <v>0.329336</v>
      </c>
      <c r="M285" s="320">
        <v>168</v>
      </c>
    </row>
    <row r="286" spans="1:13" s="9" customFormat="1" ht="18" outlineLevel="1">
      <c r="A286" s="18">
        <f t="shared" si="5"/>
        <v>39</v>
      </c>
      <c r="B286" s="875" t="s">
        <v>581</v>
      </c>
      <c r="C286" s="1092"/>
      <c r="D286" s="1093"/>
      <c r="E286" s="291" t="s">
        <v>580</v>
      </c>
      <c r="F286" s="223"/>
      <c r="G286" s="32">
        <v>2500</v>
      </c>
      <c r="I286" s="314">
        <v>411.57</v>
      </c>
      <c r="J286" s="315"/>
      <c r="K286" s="314">
        <f t="shared" si="6"/>
        <v>2118.64406779661</v>
      </c>
      <c r="L286" s="321">
        <f t="shared" si="7"/>
        <v>0.19426104</v>
      </c>
      <c r="M286" s="320"/>
    </row>
    <row r="287" spans="1:13" s="9" customFormat="1" ht="18" outlineLevel="1">
      <c r="A287" s="18">
        <f t="shared" si="5"/>
        <v>40</v>
      </c>
      <c r="B287" s="875" t="s">
        <v>605</v>
      </c>
      <c r="C287" s="1092"/>
      <c r="D287" s="1093"/>
      <c r="E287" s="291" t="s">
        <v>580</v>
      </c>
      <c r="F287" s="223"/>
      <c r="G287" s="32">
        <v>4500</v>
      </c>
      <c r="I287" s="314"/>
      <c r="J287" s="315"/>
      <c r="K287" s="314"/>
      <c r="L287" s="321"/>
      <c r="M287" s="320"/>
    </row>
    <row r="288" spans="1:13" s="9" customFormat="1" ht="18" outlineLevel="1">
      <c r="A288" s="18">
        <f t="shared" si="5"/>
        <v>41</v>
      </c>
      <c r="B288" s="875" t="s">
        <v>271</v>
      </c>
      <c r="C288" s="847"/>
      <c r="D288" s="848"/>
      <c r="E288" s="103" t="s">
        <v>272</v>
      </c>
      <c r="F288" s="102"/>
      <c r="G288" s="32">
        <v>3200</v>
      </c>
      <c r="I288" s="314">
        <v>1256.9</v>
      </c>
      <c r="J288" s="315"/>
      <c r="K288" s="314">
        <f t="shared" si="6"/>
        <v>2711.8644067796613</v>
      </c>
      <c r="L288" s="321">
        <f t="shared" si="7"/>
        <v>0.463481875</v>
      </c>
      <c r="M288" s="320">
        <v>2</v>
      </c>
    </row>
    <row r="289" spans="1:13" s="9" customFormat="1" ht="18" outlineLevel="1">
      <c r="A289" s="18">
        <f t="shared" si="5"/>
        <v>42</v>
      </c>
      <c r="B289" s="875" t="s">
        <v>273</v>
      </c>
      <c r="C289" s="847"/>
      <c r="D289" s="848"/>
      <c r="E289" s="15" t="s">
        <v>172</v>
      </c>
      <c r="F289" s="223"/>
      <c r="G289" s="32">
        <v>2200</v>
      </c>
      <c r="I289" s="314">
        <v>552.9</v>
      </c>
      <c r="J289" s="315"/>
      <c r="K289" s="314">
        <f t="shared" si="6"/>
        <v>1864.406779661017</v>
      </c>
      <c r="L289" s="321">
        <f t="shared" si="7"/>
        <v>0.2965554545454545</v>
      </c>
      <c r="M289" s="320">
        <v>8</v>
      </c>
    </row>
    <row r="290" spans="1:13" s="9" customFormat="1" ht="18" outlineLevel="1">
      <c r="A290" s="18">
        <f t="shared" si="5"/>
        <v>43</v>
      </c>
      <c r="B290" s="875" t="s">
        <v>486</v>
      </c>
      <c r="C290" s="847"/>
      <c r="D290" s="848"/>
      <c r="E290" s="103" t="s">
        <v>172</v>
      </c>
      <c r="F290" s="102"/>
      <c r="G290" s="32">
        <v>2000</v>
      </c>
      <c r="I290" s="314">
        <v>675.0999999999999</v>
      </c>
      <c r="J290" s="315"/>
      <c r="K290" s="314">
        <f t="shared" si="6"/>
        <v>1694.9152542372883</v>
      </c>
      <c r="L290" s="321">
        <f t="shared" si="7"/>
        <v>0.3983089999999999</v>
      </c>
      <c r="M290" s="320">
        <v>0</v>
      </c>
    </row>
    <row r="291" spans="1:13" s="9" customFormat="1" ht="18" outlineLevel="1">
      <c r="A291" s="18">
        <f t="shared" si="5"/>
        <v>44</v>
      </c>
      <c r="B291" s="875" t="s">
        <v>487</v>
      </c>
      <c r="C291" s="847"/>
      <c r="D291" s="848"/>
      <c r="E291" s="103" t="s">
        <v>172</v>
      </c>
      <c r="F291" s="102"/>
      <c r="G291" s="32">
        <v>2000</v>
      </c>
      <c r="I291" s="314">
        <v>762.4</v>
      </c>
      <c r="J291" s="315"/>
      <c r="K291" s="314">
        <f t="shared" si="6"/>
        <v>1694.9152542372883</v>
      </c>
      <c r="L291" s="321">
        <f t="shared" si="7"/>
        <v>0.44981599999999994</v>
      </c>
      <c r="M291" s="320">
        <v>5</v>
      </c>
    </row>
    <row r="292" spans="1:13" s="9" customFormat="1" ht="18" outlineLevel="1">
      <c r="A292" s="18">
        <f t="shared" si="5"/>
        <v>45</v>
      </c>
      <c r="B292" s="875" t="s">
        <v>488</v>
      </c>
      <c r="C292" s="847"/>
      <c r="D292" s="848"/>
      <c r="E292" s="25" t="s">
        <v>172</v>
      </c>
      <c r="F292" s="21"/>
      <c r="G292" s="32">
        <v>3000</v>
      </c>
      <c r="I292" s="314">
        <v>176.2</v>
      </c>
      <c r="J292" s="315"/>
      <c r="K292" s="314">
        <f t="shared" si="6"/>
        <v>2542.3728813559323</v>
      </c>
      <c r="L292" s="321">
        <f t="shared" si="7"/>
        <v>0.06930533333333333</v>
      </c>
      <c r="M292" s="320"/>
    </row>
    <row r="293" spans="1:13" s="9" customFormat="1" ht="18" outlineLevel="1">
      <c r="A293" s="18">
        <f t="shared" si="5"/>
        <v>46</v>
      </c>
      <c r="B293" s="1027" t="s">
        <v>489</v>
      </c>
      <c r="C293" s="965"/>
      <c r="D293" s="1028"/>
      <c r="E293" s="221" t="s">
        <v>172</v>
      </c>
      <c r="F293" s="222"/>
      <c r="G293" s="32">
        <v>2000</v>
      </c>
      <c r="I293" s="314">
        <v>133.86</v>
      </c>
      <c r="J293" s="315"/>
      <c r="K293" s="314">
        <f t="shared" si="6"/>
        <v>1694.9152542372883</v>
      </c>
      <c r="L293" s="321">
        <f t="shared" si="7"/>
        <v>0.0789774</v>
      </c>
      <c r="M293" s="320">
        <v>1</v>
      </c>
    </row>
    <row r="294" spans="1:13" s="9" customFormat="1" ht="38.25" customHeight="1">
      <c r="A294" s="782">
        <f>A293+1</f>
        <v>47</v>
      </c>
      <c r="B294" s="1008" t="s">
        <v>490</v>
      </c>
      <c r="C294" s="1008"/>
      <c r="D294" s="973"/>
      <c r="E294" s="18"/>
      <c r="F294" s="223"/>
      <c r="G294" s="32"/>
      <c r="I294" s="314"/>
      <c r="J294" s="315"/>
      <c r="K294" s="314">
        <f t="shared" si="6"/>
        <v>0</v>
      </c>
      <c r="L294" s="321" t="e">
        <f t="shared" si="7"/>
        <v>#DIV/0!</v>
      </c>
      <c r="M294" s="320"/>
    </row>
    <row r="295" spans="1:13" s="9" customFormat="1" ht="18">
      <c r="A295" s="777"/>
      <c r="B295" s="29"/>
      <c r="C295" s="105" t="s">
        <v>428</v>
      </c>
      <c r="D295" s="31"/>
      <c r="E295" s="38" t="s">
        <v>427</v>
      </c>
      <c r="F295" s="102"/>
      <c r="G295" s="32">
        <v>65</v>
      </c>
      <c r="I295" s="314"/>
      <c r="J295" s="315"/>
      <c r="K295" s="314">
        <f t="shared" si="6"/>
        <v>55.08474576271187</v>
      </c>
      <c r="L295" s="321">
        <f t="shared" si="7"/>
        <v>0</v>
      </c>
      <c r="M295" s="320"/>
    </row>
    <row r="296" spans="1:13" s="9" customFormat="1" ht="18">
      <c r="A296" s="777"/>
      <c r="B296" s="29"/>
      <c r="C296" s="105" t="s">
        <v>429</v>
      </c>
      <c r="D296" s="31"/>
      <c r="E296" s="38" t="s">
        <v>427</v>
      </c>
      <c r="F296" s="223"/>
      <c r="G296" s="32">
        <v>65</v>
      </c>
      <c r="I296" s="314"/>
      <c r="J296" s="315"/>
      <c r="K296" s="314">
        <f t="shared" si="6"/>
        <v>55.08474576271187</v>
      </c>
      <c r="L296" s="321">
        <f t="shared" si="7"/>
        <v>0</v>
      </c>
      <c r="M296" s="320"/>
    </row>
    <row r="297" spans="1:13" s="9" customFormat="1" ht="18">
      <c r="A297" s="777"/>
      <c r="B297" s="29"/>
      <c r="C297" s="105" t="s">
        <v>430</v>
      </c>
      <c r="D297" s="31"/>
      <c r="E297" s="38" t="s">
        <v>427</v>
      </c>
      <c r="F297" s="102"/>
      <c r="G297" s="32">
        <v>20</v>
      </c>
      <c r="I297" s="314"/>
      <c r="J297" s="315"/>
      <c r="K297" s="314">
        <f t="shared" si="6"/>
        <v>16.949152542372882</v>
      </c>
      <c r="L297" s="321">
        <f t="shared" si="7"/>
        <v>0</v>
      </c>
      <c r="M297" s="320"/>
    </row>
    <row r="298" spans="1:13" s="9" customFormat="1" ht="18">
      <c r="A298" s="777"/>
      <c r="B298" s="29"/>
      <c r="C298" s="105" t="s">
        <v>431</v>
      </c>
      <c r="D298" s="31"/>
      <c r="E298" s="38" t="s">
        <v>427</v>
      </c>
      <c r="F298" s="223"/>
      <c r="G298" s="32">
        <v>70</v>
      </c>
      <c r="I298" s="314"/>
      <c r="J298" s="315"/>
      <c r="K298" s="314">
        <f t="shared" si="6"/>
        <v>59.32203389830509</v>
      </c>
      <c r="L298" s="321">
        <f t="shared" si="7"/>
        <v>0</v>
      </c>
      <c r="M298" s="320"/>
    </row>
    <row r="299" spans="1:13" s="9" customFormat="1" ht="18">
      <c r="A299" s="777"/>
      <c r="B299" s="29"/>
      <c r="C299" s="105" t="s">
        <v>432</v>
      </c>
      <c r="D299" s="31"/>
      <c r="E299" s="38" t="s">
        <v>427</v>
      </c>
      <c r="F299" s="102"/>
      <c r="G299" s="32">
        <v>65</v>
      </c>
      <c r="I299" s="314"/>
      <c r="J299" s="315"/>
      <c r="K299" s="314">
        <f t="shared" si="6"/>
        <v>55.08474576271187</v>
      </c>
      <c r="L299" s="321">
        <f t="shared" si="7"/>
        <v>0</v>
      </c>
      <c r="M299" s="320"/>
    </row>
    <row r="300" spans="1:13" s="9" customFormat="1" ht="18">
      <c r="A300" s="777"/>
      <c r="B300" s="29"/>
      <c r="C300" s="105" t="s">
        <v>433</v>
      </c>
      <c r="D300" s="31"/>
      <c r="E300" s="38" t="s">
        <v>427</v>
      </c>
      <c r="F300" s="223"/>
      <c r="G300" s="32">
        <v>70</v>
      </c>
      <c r="I300" s="314"/>
      <c r="J300" s="315"/>
      <c r="K300" s="314">
        <f t="shared" si="6"/>
        <v>59.32203389830509</v>
      </c>
      <c r="L300" s="321">
        <f t="shared" si="7"/>
        <v>0</v>
      </c>
      <c r="M300" s="320"/>
    </row>
    <row r="301" spans="1:13" s="9" customFormat="1" ht="18">
      <c r="A301" s="777"/>
      <c r="B301" s="29"/>
      <c r="C301" s="105" t="s">
        <v>434</v>
      </c>
      <c r="D301" s="31"/>
      <c r="E301" s="38" t="s">
        <v>427</v>
      </c>
      <c r="F301" s="102"/>
      <c r="G301" s="32">
        <v>110</v>
      </c>
      <c r="I301" s="314"/>
      <c r="J301" s="315"/>
      <c r="K301" s="314">
        <f t="shared" si="6"/>
        <v>93.22033898305085</v>
      </c>
      <c r="L301" s="321">
        <f t="shared" si="7"/>
        <v>0</v>
      </c>
      <c r="M301" s="320"/>
    </row>
    <row r="302" spans="1:13" s="9" customFormat="1" ht="18">
      <c r="A302" s="777"/>
      <c r="B302" s="29"/>
      <c r="C302" s="105" t="s">
        <v>435</v>
      </c>
      <c r="D302" s="31"/>
      <c r="E302" s="38" t="s">
        <v>427</v>
      </c>
      <c r="F302" s="223"/>
      <c r="G302" s="32">
        <v>250</v>
      </c>
      <c r="I302" s="314"/>
      <c r="J302" s="315"/>
      <c r="K302" s="314">
        <f t="shared" si="6"/>
        <v>211.86440677966104</v>
      </c>
      <c r="L302" s="321">
        <f t="shared" si="7"/>
        <v>0</v>
      </c>
      <c r="M302" s="320"/>
    </row>
    <row r="303" spans="1:13" s="9" customFormat="1" ht="18">
      <c r="A303" s="777"/>
      <c r="B303" s="29"/>
      <c r="C303" s="105" t="s">
        <v>436</v>
      </c>
      <c r="D303" s="31"/>
      <c r="E303" s="38" t="s">
        <v>427</v>
      </c>
      <c r="F303" s="102"/>
      <c r="G303" s="32">
        <v>125</v>
      </c>
      <c r="I303" s="314"/>
      <c r="J303" s="315"/>
      <c r="K303" s="314">
        <f t="shared" si="6"/>
        <v>105.93220338983052</v>
      </c>
      <c r="L303" s="321">
        <f t="shared" si="7"/>
        <v>0</v>
      </c>
      <c r="M303" s="320"/>
    </row>
    <row r="304" spans="1:13" s="9" customFormat="1" ht="18">
      <c r="A304" s="777"/>
      <c r="B304" s="29"/>
      <c r="C304" s="105" t="s">
        <v>437</v>
      </c>
      <c r="D304" s="49"/>
      <c r="E304" s="38" t="s">
        <v>427</v>
      </c>
      <c r="F304" s="223"/>
      <c r="G304" s="32">
        <v>30</v>
      </c>
      <c r="I304" s="314"/>
      <c r="J304" s="315"/>
      <c r="K304" s="314">
        <f t="shared" si="6"/>
        <v>25.423728813559322</v>
      </c>
      <c r="L304" s="321">
        <f t="shared" si="7"/>
        <v>0</v>
      </c>
      <c r="M304" s="320"/>
    </row>
    <row r="305" spans="1:13" s="9" customFormat="1" ht="18">
      <c r="A305" s="777"/>
      <c r="B305" s="29"/>
      <c r="C305" s="105" t="s">
        <v>438</v>
      </c>
      <c r="D305" s="49"/>
      <c r="E305" s="38" t="s">
        <v>427</v>
      </c>
      <c r="F305" s="102"/>
      <c r="G305" s="32">
        <v>45</v>
      </c>
      <c r="I305" s="314"/>
      <c r="J305" s="315"/>
      <c r="K305" s="314">
        <f t="shared" si="6"/>
        <v>38.13559322033898</v>
      </c>
      <c r="L305" s="321">
        <f t="shared" si="7"/>
        <v>0</v>
      </c>
      <c r="M305" s="320"/>
    </row>
    <row r="306" spans="1:13" s="9" customFormat="1" ht="18">
      <c r="A306" s="777"/>
      <c r="B306" s="29"/>
      <c r="C306" s="105" t="s">
        <v>439</v>
      </c>
      <c r="D306" s="49"/>
      <c r="E306" s="38" t="s">
        <v>427</v>
      </c>
      <c r="F306" s="223"/>
      <c r="G306" s="32">
        <v>65</v>
      </c>
      <c r="I306" s="314"/>
      <c r="J306" s="315"/>
      <c r="K306" s="314">
        <f t="shared" si="6"/>
        <v>55.08474576271187</v>
      </c>
      <c r="L306" s="321">
        <f t="shared" si="7"/>
        <v>0</v>
      </c>
      <c r="M306" s="320"/>
    </row>
    <row r="307" spans="1:13" s="9" customFormat="1" ht="18">
      <c r="A307" s="777"/>
      <c r="B307" s="29"/>
      <c r="C307" s="105" t="s">
        <v>442</v>
      </c>
      <c r="D307" s="49"/>
      <c r="E307" s="38" t="s">
        <v>427</v>
      </c>
      <c r="F307" s="223"/>
      <c r="G307" s="32">
        <v>110</v>
      </c>
      <c r="I307" s="314"/>
      <c r="J307" s="315"/>
      <c r="K307" s="314">
        <f t="shared" si="6"/>
        <v>93.22033898305085</v>
      </c>
      <c r="L307" s="321">
        <f t="shared" si="7"/>
        <v>0</v>
      </c>
      <c r="M307" s="320"/>
    </row>
    <row r="308" spans="1:13" s="9" customFormat="1" ht="18">
      <c r="A308" s="777"/>
      <c r="B308" s="29"/>
      <c r="C308" s="37" t="s">
        <v>440</v>
      </c>
      <c r="D308" s="31"/>
      <c r="E308" s="38" t="s">
        <v>427</v>
      </c>
      <c r="F308" s="102"/>
      <c r="G308" s="32">
        <v>120</v>
      </c>
      <c r="I308" s="314"/>
      <c r="J308" s="315"/>
      <c r="K308" s="314">
        <f t="shared" si="6"/>
        <v>101.69491525423729</v>
      </c>
      <c r="L308" s="321">
        <f t="shared" si="7"/>
        <v>0</v>
      </c>
      <c r="M308" s="320"/>
    </row>
    <row r="309" spans="1:13" s="9" customFormat="1" ht="18">
      <c r="A309" s="777"/>
      <c r="B309" s="29"/>
      <c r="C309" s="105" t="s">
        <v>441</v>
      </c>
      <c r="D309" s="49"/>
      <c r="E309" s="38" t="s">
        <v>427</v>
      </c>
      <c r="F309" s="102"/>
      <c r="G309" s="32">
        <v>445</v>
      </c>
      <c r="I309" s="314"/>
      <c r="J309" s="315"/>
      <c r="K309" s="314">
        <f t="shared" si="6"/>
        <v>377.11864406779665</v>
      </c>
      <c r="L309" s="321">
        <f t="shared" si="7"/>
        <v>0</v>
      </c>
      <c r="M309" s="320"/>
    </row>
    <row r="310" spans="1:13" s="9" customFormat="1" ht="38.25" customHeight="1" outlineLevel="1">
      <c r="A310" s="18">
        <f>A294+1</f>
        <v>48</v>
      </c>
      <c r="B310" s="875" t="s">
        <v>69</v>
      </c>
      <c r="C310" s="847"/>
      <c r="D310" s="848"/>
      <c r="E310" s="112" t="s">
        <v>209</v>
      </c>
      <c r="F310" s="224"/>
      <c r="G310" s="32">
        <v>8500</v>
      </c>
      <c r="I310" s="314">
        <v>3382.7999999999997</v>
      </c>
      <c r="J310" s="315"/>
      <c r="K310" s="314">
        <f t="shared" si="6"/>
        <v>7203.389830508475</v>
      </c>
      <c r="L310" s="321">
        <f t="shared" si="7"/>
        <v>0.4696122352941176</v>
      </c>
      <c r="M310" s="320">
        <v>11</v>
      </c>
    </row>
    <row r="311" spans="1:13" s="9" customFormat="1" ht="39.75" customHeight="1" outlineLevel="1">
      <c r="A311" s="18">
        <f>A310+1</f>
        <v>49</v>
      </c>
      <c r="B311" s="875" t="s">
        <v>70</v>
      </c>
      <c r="C311" s="847"/>
      <c r="D311" s="848"/>
      <c r="E311" s="18" t="s">
        <v>209</v>
      </c>
      <c r="F311" s="223"/>
      <c r="G311" s="32">
        <v>13500</v>
      </c>
      <c r="I311" s="314">
        <v>5945.320000000001</v>
      </c>
      <c r="J311" s="315"/>
      <c r="K311" s="314">
        <f t="shared" si="6"/>
        <v>11440.677966101695</v>
      </c>
      <c r="L311" s="321">
        <f t="shared" si="7"/>
        <v>0.5196650074074074</v>
      </c>
      <c r="M311" s="320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875" t="s">
        <v>71</v>
      </c>
      <c r="C312" s="847"/>
      <c r="D312" s="848"/>
      <c r="E312" s="221" t="s">
        <v>209</v>
      </c>
      <c r="F312" s="102"/>
      <c r="G312" s="32">
        <v>12500</v>
      </c>
      <c r="I312" s="314">
        <v>6555.450000000001</v>
      </c>
      <c r="J312" s="315"/>
      <c r="K312" s="314">
        <f t="shared" si="6"/>
        <v>10593.220338983052</v>
      </c>
      <c r="L312" s="321">
        <f t="shared" si="7"/>
        <v>0.61883448</v>
      </c>
      <c r="M312" s="320">
        <v>6</v>
      </c>
    </row>
    <row r="313" spans="1:13" s="9" customFormat="1" ht="36" customHeight="1" outlineLevel="1">
      <c r="A313" s="18">
        <f t="shared" si="8"/>
        <v>51</v>
      </c>
      <c r="B313" s="875" t="s">
        <v>72</v>
      </c>
      <c r="C313" s="847"/>
      <c r="D313" s="848"/>
      <c r="E313" s="18" t="s">
        <v>209</v>
      </c>
      <c r="F313" s="21"/>
      <c r="G313" s="32">
        <v>14000</v>
      </c>
      <c r="I313" s="314">
        <v>5185.950000000001</v>
      </c>
      <c r="J313" s="315"/>
      <c r="K313" s="314">
        <f t="shared" si="6"/>
        <v>11864.406779661018</v>
      </c>
      <c r="L313" s="321">
        <f t="shared" si="7"/>
        <v>0.43710150000000003</v>
      </c>
      <c r="M313" s="320">
        <v>0</v>
      </c>
    </row>
    <row r="314" spans="1:13" s="9" customFormat="1" ht="36" customHeight="1" outlineLevel="1">
      <c r="A314" s="18">
        <f t="shared" si="8"/>
        <v>52</v>
      </c>
      <c r="B314" s="875" t="s">
        <v>73</v>
      </c>
      <c r="C314" s="847"/>
      <c r="D314" s="848"/>
      <c r="E314" s="18" t="s">
        <v>274</v>
      </c>
      <c r="F314" s="21"/>
      <c r="G314" s="32">
        <v>11000</v>
      </c>
      <c r="I314" s="314">
        <v>4481.02</v>
      </c>
      <c r="J314" s="315"/>
      <c r="K314" s="314">
        <f t="shared" si="6"/>
        <v>9322.033898305086</v>
      </c>
      <c r="L314" s="321">
        <f t="shared" si="7"/>
        <v>0.48069123636363636</v>
      </c>
      <c r="M314" s="320">
        <f>5+1</f>
        <v>6</v>
      </c>
    </row>
    <row r="315" spans="1:13" s="9" customFormat="1" ht="18" outlineLevel="1">
      <c r="A315" s="18">
        <f t="shared" si="8"/>
        <v>53</v>
      </c>
      <c r="B315" s="875" t="s">
        <v>547</v>
      </c>
      <c r="C315" s="1092"/>
      <c r="D315" s="1093"/>
      <c r="E315" s="38" t="s">
        <v>546</v>
      </c>
      <c r="F315" s="225"/>
      <c r="G315" s="32">
        <v>1200</v>
      </c>
      <c r="I315" s="314">
        <v>429.6</v>
      </c>
      <c r="J315" s="315"/>
      <c r="K315" s="314">
        <f t="shared" si="6"/>
        <v>1016.949152542373</v>
      </c>
      <c r="L315" s="321">
        <f t="shared" si="7"/>
        <v>0.42244</v>
      </c>
      <c r="M315" s="320" t="s">
        <v>603</v>
      </c>
    </row>
    <row r="316" spans="1:13" s="9" customFormat="1" ht="18" outlineLevel="1">
      <c r="A316" s="18">
        <f t="shared" si="8"/>
        <v>54</v>
      </c>
      <c r="B316" s="1086" t="s">
        <v>284</v>
      </c>
      <c r="C316" s="966"/>
      <c r="D316" s="1087"/>
      <c r="E316" s="38" t="s">
        <v>220</v>
      </c>
      <c r="F316" s="225"/>
      <c r="G316" s="32">
        <v>300</v>
      </c>
      <c r="I316" s="314">
        <v>3.43</v>
      </c>
      <c r="J316" s="315"/>
      <c r="K316" s="314">
        <f t="shared" si="6"/>
        <v>254.23728813559325</v>
      </c>
      <c r="L316" s="321">
        <f t="shared" si="7"/>
        <v>0.013491333333333333</v>
      </c>
      <c r="M316" s="320"/>
    </row>
    <row r="317" spans="1:13" s="9" customFormat="1" ht="18" outlineLevel="1">
      <c r="A317" s="18">
        <f t="shared" si="8"/>
        <v>55</v>
      </c>
      <c r="B317" s="875" t="s">
        <v>285</v>
      </c>
      <c r="C317" s="847"/>
      <c r="D317" s="848"/>
      <c r="E317" s="18" t="s">
        <v>220</v>
      </c>
      <c r="F317" s="83"/>
      <c r="G317" s="32">
        <v>350</v>
      </c>
      <c r="I317" s="314">
        <v>3.43</v>
      </c>
      <c r="J317" s="315"/>
      <c r="K317" s="314">
        <f t="shared" si="6"/>
        <v>296.6101694915254</v>
      </c>
      <c r="L317" s="321">
        <f t="shared" si="7"/>
        <v>0.011564</v>
      </c>
      <c r="M317" s="320"/>
    </row>
    <row r="318" spans="1:13" s="9" customFormat="1" ht="18" outlineLevel="1">
      <c r="A318" s="18">
        <f t="shared" si="8"/>
        <v>56</v>
      </c>
      <c r="B318" s="1027" t="s">
        <v>286</v>
      </c>
      <c r="C318" s="965"/>
      <c r="D318" s="1028"/>
      <c r="E318" s="218" t="s">
        <v>220</v>
      </c>
      <c r="F318" s="217"/>
      <c r="G318" s="32">
        <v>250</v>
      </c>
      <c r="I318" s="314">
        <v>3.43</v>
      </c>
      <c r="J318" s="315"/>
      <c r="K318" s="314">
        <f t="shared" si="6"/>
        <v>211.86440677966104</v>
      </c>
      <c r="L318" s="321">
        <f t="shared" si="7"/>
        <v>0.0161896</v>
      </c>
      <c r="M318" s="320"/>
    </row>
    <row r="319" spans="1:13" s="9" customFormat="1" ht="18.75" outlineLevel="1" thickBot="1">
      <c r="A319" s="80">
        <f>A318+1</f>
        <v>57</v>
      </c>
      <c r="B319" s="1088" t="s">
        <v>288</v>
      </c>
      <c r="C319" s="821"/>
      <c r="D319" s="822"/>
      <c r="E319" s="226" t="s">
        <v>287</v>
      </c>
      <c r="F319" s="227"/>
      <c r="G319" s="17">
        <v>100</v>
      </c>
      <c r="I319" s="314"/>
      <c r="J319" s="315"/>
      <c r="K319" s="314"/>
      <c r="L319" s="321"/>
      <c r="M319" s="320"/>
    </row>
    <row r="320" spans="1:12" s="1" customFormat="1" ht="15.75" outlineLevel="1">
      <c r="A320" s="1089" t="s">
        <v>517</v>
      </c>
      <c r="B320" s="863"/>
      <c r="C320" s="863"/>
      <c r="D320" s="863"/>
      <c r="E320" s="863"/>
      <c r="F320" s="863"/>
      <c r="G320" s="864"/>
      <c r="I320" s="311"/>
      <c r="J320" s="311"/>
      <c r="K320" s="311"/>
      <c r="L320" s="311"/>
    </row>
    <row r="321" spans="1:12" s="1" customFormat="1" ht="30.75" customHeight="1" outlineLevel="1" thickBot="1">
      <c r="A321" s="1089" t="s">
        <v>518</v>
      </c>
      <c r="B321" s="1090"/>
      <c r="C321" s="1090"/>
      <c r="D321" s="1090"/>
      <c r="E321" s="1090"/>
      <c r="F321" s="1090"/>
      <c r="G321" s="1091"/>
      <c r="I321" s="311"/>
      <c r="J321" s="311"/>
      <c r="K321" s="311"/>
      <c r="L321" s="311"/>
    </row>
    <row r="322" spans="1:12" s="9" customFormat="1" ht="18.75" outlineLevel="1" thickBot="1">
      <c r="A322" s="828" t="s">
        <v>326</v>
      </c>
      <c r="B322" s="829"/>
      <c r="C322" s="829"/>
      <c r="D322" s="829"/>
      <c r="E322" s="829"/>
      <c r="F322" s="829"/>
      <c r="G322" s="830"/>
      <c r="I322" s="308"/>
      <c r="J322" s="308"/>
      <c r="K322" s="308"/>
      <c r="L322" s="308"/>
    </row>
    <row r="323" spans="1:12" s="9" customFormat="1" ht="18" outlineLevel="1">
      <c r="A323" s="906">
        <f>A319+1</f>
        <v>58</v>
      </c>
      <c r="B323" s="1085" t="s">
        <v>591</v>
      </c>
      <c r="C323" s="1085"/>
      <c r="D323" s="1085"/>
      <c r="E323" s="68" t="s">
        <v>144</v>
      </c>
      <c r="F323" s="11"/>
      <c r="G323" s="42" t="s">
        <v>578</v>
      </c>
      <c r="I323" s="308"/>
      <c r="J323" s="308"/>
      <c r="K323" s="308"/>
      <c r="L323" s="308"/>
    </row>
    <row r="324" spans="1:12" s="9" customFormat="1" ht="18.75" outlineLevel="1" thickBot="1">
      <c r="A324" s="777"/>
      <c r="B324" s="113"/>
      <c r="C324" s="114" t="s">
        <v>145</v>
      </c>
      <c r="D324" s="115"/>
      <c r="E324" s="27" t="s">
        <v>144</v>
      </c>
      <c r="F324" s="25"/>
      <c r="G324" s="32" t="s">
        <v>585</v>
      </c>
      <c r="I324" s="308"/>
      <c r="J324" s="308"/>
      <c r="K324" s="308"/>
      <c r="L324" s="308"/>
    </row>
    <row r="325" spans="1:12" s="9" customFormat="1" ht="20.25" outlineLevel="1">
      <c r="A325" s="906">
        <f>A323+1</f>
        <v>59</v>
      </c>
      <c r="B325" s="1309" t="s">
        <v>574</v>
      </c>
      <c r="C325" s="1309"/>
      <c r="D325" s="1309"/>
      <c r="E325" s="52" t="s">
        <v>146</v>
      </c>
      <c r="F325" s="32" t="s">
        <v>348</v>
      </c>
      <c r="G325" s="116" t="s">
        <v>352</v>
      </c>
      <c r="I325" s="308"/>
      <c r="J325" s="308"/>
      <c r="K325" s="308"/>
      <c r="L325" s="308"/>
    </row>
    <row r="326" spans="1:12" s="9" customFormat="1" ht="18.75" outlineLevel="1" thickBot="1">
      <c r="A326" s="777"/>
      <c r="B326" s="113"/>
      <c r="C326" s="114" t="s">
        <v>145</v>
      </c>
      <c r="D326" s="115"/>
      <c r="E326" s="52" t="s">
        <v>146</v>
      </c>
      <c r="F326" s="32" t="s">
        <v>349</v>
      </c>
      <c r="G326" s="116" t="s">
        <v>353</v>
      </c>
      <c r="H326" s="117"/>
      <c r="I326" s="316"/>
      <c r="J326" s="316"/>
      <c r="K326" s="308"/>
      <c r="L326" s="308"/>
    </row>
    <row r="327" spans="1:12" s="9" customFormat="1" ht="20.25" outlineLevel="1">
      <c r="A327" s="906">
        <f>A325+1</f>
        <v>60</v>
      </c>
      <c r="B327" s="1079" t="s">
        <v>575</v>
      </c>
      <c r="C327" s="1080"/>
      <c r="D327" s="1081"/>
      <c r="E327" s="52" t="s">
        <v>146</v>
      </c>
      <c r="F327" s="32" t="s">
        <v>350</v>
      </c>
      <c r="G327" s="116" t="s">
        <v>225</v>
      </c>
      <c r="H327" s="118"/>
      <c r="I327" s="317"/>
      <c r="J327" s="317"/>
      <c r="K327" s="308"/>
      <c r="L327" s="308"/>
    </row>
    <row r="328" spans="1:12" s="9" customFormat="1" ht="18.75" outlineLevel="1" thickBot="1">
      <c r="A328" s="777"/>
      <c r="B328" s="113"/>
      <c r="C328" s="114" t="s">
        <v>145</v>
      </c>
      <c r="D328" s="115"/>
      <c r="E328" s="119" t="s">
        <v>146</v>
      </c>
      <c r="F328" s="32" t="s">
        <v>351</v>
      </c>
      <c r="G328" s="116" t="s">
        <v>354</v>
      </c>
      <c r="H328" s="118"/>
      <c r="I328" s="317"/>
      <c r="J328" s="317"/>
      <c r="K328" s="308"/>
      <c r="L328" s="308"/>
    </row>
    <row r="329" spans="1:12" s="9" customFormat="1" ht="20.25" outlineLevel="1">
      <c r="A329" s="906">
        <f>A327+1</f>
        <v>61</v>
      </c>
      <c r="B329" s="983" t="s">
        <v>574</v>
      </c>
      <c r="C329" s="983"/>
      <c r="D329" s="983"/>
      <c r="E329" s="27" t="s">
        <v>144</v>
      </c>
      <c r="F329" s="32" t="s">
        <v>225</v>
      </c>
      <c r="G329" s="116" t="s">
        <v>229</v>
      </c>
      <c r="I329" s="308"/>
      <c r="J329" s="308"/>
      <c r="K329" s="308"/>
      <c r="L329" s="308"/>
    </row>
    <row r="330" spans="1:12" s="9" customFormat="1" ht="18" outlineLevel="1">
      <c r="A330" s="777"/>
      <c r="B330" s="113"/>
      <c r="C330" s="114" t="s">
        <v>145</v>
      </c>
      <c r="D330" s="115"/>
      <c r="E330" s="27" t="s">
        <v>144</v>
      </c>
      <c r="F330" s="32" t="s">
        <v>226</v>
      </c>
      <c r="G330" s="116" t="s">
        <v>227</v>
      </c>
      <c r="I330" s="308"/>
      <c r="J330" s="308"/>
      <c r="K330" s="308"/>
      <c r="L330" s="308"/>
    </row>
    <row r="331" spans="1:12" s="9" customFormat="1" ht="20.25" outlineLevel="1">
      <c r="A331" s="41">
        <f>A329+1</f>
        <v>62</v>
      </c>
      <c r="B331" s="1079" t="s">
        <v>575</v>
      </c>
      <c r="C331" s="1080"/>
      <c r="D331" s="1081"/>
      <c r="E331" s="27" t="s">
        <v>144</v>
      </c>
      <c r="F331" s="32" t="s">
        <v>228</v>
      </c>
      <c r="G331" s="116" t="s">
        <v>230</v>
      </c>
      <c r="I331" s="308"/>
      <c r="J331" s="308"/>
      <c r="K331" s="308"/>
      <c r="L331" s="308"/>
    </row>
    <row r="332" spans="1:12" s="9" customFormat="1" ht="18.75" outlineLevel="1" thickBot="1">
      <c r="A332" s="41">
        <f>A331+1</f>
        <v>63</v>
      </c>
      <c r="B332" s="113"/>
      <c r="C332" s="114" t="s">
        <v>145</v>
      </c>
      <c r="D332" s="115"/>
      <c r="E332" s="120" t="s">
        <v>144</v>
      </c>
      <c r="F332" s="17" t="s">
        <v>262</v>
      </c>
      <c r="G332" s="121" t="s">
        <v>263</v>
      </c>
      <c r="I332" s="308"/>
      <c r="J332" s="308"/>
      <c r="K332" s="308"/>
      <c r="L332" s="308"/>
    </row>
    <row r="333" spans="1:12" s="9" customFormat="1" ht="18.75" outlineLevel="1" thickBot="1">
      <c r="A333" s="41">
        <f>A332+1</f>
        <v>64</v>
      </c>
      <c r="B333" s="847" t="s">
        <v>376</v>
      </c>
      <c r="C333" s="847"/>
      <c r="D333" s="847"/>
      <c r="E333" s="176" t="s">
        <v>220</v>
      </c>
      <c r="F333" s="1307">
        <v>450</v>
      </c>
      <c r="G333" s="1308"/>
      <c r="I333" s="308"/>
      <c r="J333" s="308"/>
      <c r="K333" s="308"/>
      <c r="L333" s="308"/>
    </row>
    <row r="334" spans="1:12" s="9" customFormat="1" ht="18" outlineLevel="1">
      <c r="A334" s="41">
        <f>A333+1</f>
        <v>65</v>
      </c>
      <c r="B334" s="1082" t="s">
        <v>345</v>
      </c>
      <c r="C334" s="1082"/>
      <c r="D334" s="1082"/>
      <c r="E334" s="81" t="s">
        <v>174</v>
      </c>
      <c r="F334" s="54"/>
      <c r="G334" s="39">
        <v>650</v>
      </c>
      <c r="I334" s="308"/>
      <c r="J334" s="308"/>
      <c r="K334" s="308"/>
      <c r="L334" s="308"/>
    </row>
    <row r="335" spans="1:12" s="9" customFormat="1" ht="18.75" outlineLevel="1" thickBot="1">
      <c r="A335" s="88">
        <f>A334+1</f>
        <v>66</v>
      </c>
      <c r="B335" s="1067" t="s">
        <v>346</v>
      </c>
      <c r="C335" s="1067"/>
      <c r="D335" s="1067"/>
      <c r="E335" s="122" t="s">
        <v>174</v>
      </c>
      <c r="F335" s="123"/>
      <c r="G335" s="92">
        <v>650</v>
      </c>
      <c r="I335" s="308"/>
      <c r="J335" s="308"/>
      <c r="K335" s="308"/>
      <c r="L335" s="308"/>
    </row>
    <row r="336" spans="1:12" s="9" customFormat="1" ht="24" customHeight="1" outlineLevel="1">
      <c r="A336" s="877" t="s">
        <v>491</v>
      </c>
      <c r="B336" s="878"/>
      <c r="C336" s="878"/>
      <c r="D336" s="878"/>
      <c r="E336" s="878"/>
      <c r="F336" s="878"/>
      <c r="G336" s="879"/>
      <c r="I336" s="308"/>
      <c r="J336" s="308"/>
      <c r="K336" s="308"/>
      <c r="L336" s="308"/>
    </row>
    <row r="337" spans="1:12" s="9" customFormat="1" ht="18" outlineLevel="1">
      <c r="A337" s="1068" t="s">
        <v>492</v>
      </c>
      <c r="B337" s="1069"/>
      <c r="C337" s="1069"/>
      <c r="D337" s="1069"/>
      <c r="E337" s="1069"/>
      <c r="F337" s="1069"/>
      <c r="G337" s="1070"/>
      <c r="I337" s="308"/>
      <c r="J337" s="308"/>
      <c r="K337" s="308"/>
      <c r="L337" s="308"/>
    </row>
    <row r="338" spans="1:12" s="9" customFormat="1" ht="18.75" outlineLevel="1" thickBot="1">
      <c r="A338" s="1071" t="s">
        <v>493</v>
      </c>
      <c r="B338" s="1072"/>
      <c r="C338" s="1072"/>
      <c r="D338" s="1072"/>
      <c r="E338" s="1072"/>
      <c r="F338" s="1072"/>
      <c r="G338" s="1073"/>
      <c r="I338" s="308"/>
      <c r="J338" s="308"/>
      <c r="K338" s="308"/>
      <c r="L338" s="308"/>
    </row>
    <row r="339" spans="1:12" s="9" customFormat="1" ht="18.75" outlineLevel="1" thickBot="1">
      <c r="A339" s="1074" t="s">
        <v>327</v>
      </c>
      <c r="B339" s="1075"/>
      <c r="C339" s="1075"/>
      <c r="D339" s="1075"/>
      <c r="E339" s="1075"/>
      <c r="F339" s="1075"/>
      <c r="G339" s="1076"/>
      <c r="I339" s="308"/>
      <c r="J339" s="308"/>
      <c r="K339" s="308"/>
      <c r="L339" s="308"/>
    </row>
    <row r="340" spans="1:12" s="9" customFormat="1" ht="18" outlineLevel="1">
      <c r="A340" s="240">
        <f>A335+1</f>
        <v>67</v>
      </c>
      <c r="B340" s="1329" t="s">
        <v>328</v>
      </c>
      <c r="C340" s="1330"/>
      <c r="D340" s="1330"/>
      <c r="E340" s="242" t="s">
        <v>164</v>
      </c>
      <c r="F340" s="241"/>
      <c r="G340" s="243">
        <v>25</v>
      </c>
      <c r="I340" s="308"/>
      <c r="J340" s="308"/>
      <c r="K340" s="308"/>
      <c r="L340" s="308"/>
    </row>
    <row r="341" spans="1:12" s="9" customFormat="1" ht="18.75" outlineLevel="1" thickBot="1">
      <c r="A341" s="244">
        <f>A340+1</f>
        <v>68</v>
      </c>
      <c r="B341" s="1119" t="s">
        <v>13</v>
      </c>
      <c r="C341" s="1120"/>
      <c r="D341" s="1120"/>
      <c r="E341" s="124" t="s">
        <v>6</v>
      </c>
      <c r="F341" s="60"/>
      <c r="G341" s="245" t="s">
        <v>16</v>
      </c>
      <c r="I341" s="308"/>
      <c r="J341" s="308"/>
      <c r="K341" s="308"/>
      <c r="L341" s="308"/>
    </row>
    <row r="342" spans="1:12" s="9" customFormat="1" ht="18" outlineLevel="1">
      <c r="A342" s="1064" t="s">
        <v>44</v>
      </c>
      <c r="B342" s="1023"/>
      <c r="C342" s="1023"/>
      <c r="D342" s="1023"/>
      <c r="E342" s="1023"/>
      <c r="F342" s="1023"/>
      <c r="G342" s="1024"/>
      <c r="I342" s="308"/>
      <c r="J342" s="308"/>
      <c r="K342" s="308"/>
      <c r="L342" s="308"/>
    </row>
    <row r="343" spans="1:12" s="9" customFormat="1" ht="18.75" outlineLevel="1" thickBot="1">
      <c r="A343" s="391"/>
      <c r="B343" s="386"/>
      <c r="C343" s="386"/>
      <c r="D343" s="386"/>
      <c r="E343" s="386"/>
      <c r="F343" s="386"/>
      <c r="G343" s="388"/>
      <c r="I343" s="308"/>
      <c r="J343" s="308"/>
      <c r="K343" s="308"/>
      <c r="L343" s="308"/>
    </row>
    <row r="344" spans="1:12" s="9" customFormat="1" ht="18.75" outlineLevel="1" thickBot="1">
      <c r="A344" s="887" t="s">
        <v>111</v>
      </c>
      <c r="B344" s="888"/>
      <c r="C344" s="888"/>
      <c r="D344" s="888"/>
      <c r="E344" s="888"/>
      <c r="F344" s="888"/>
      <c r="G344" s="889"/>
      <c r="I344" s="308"/>
      <c r="J344" s="308"/>
      <c r="K344" s="308"/>
      <c r="L344" s="308"/>
    </row>
    <row r="345" spans="1:12" s="9" customFormat="1" ht="21" outlineLevel="1" thickBot="1">
      <c r="A345" s="871" t="s">
        <v>494</v>
      </c>
      <c r="B345" s="872"/>
      <c r="C345" s="872"/>
      <c r="D345" s="872"/>
      <c r="E345" s="872"/>
      <c r="F345" s="872"/>
      <c r="G345" s="873"/>
      <c r="I345" s="308"/>
      <c r="J345" s="308"/>
      <c r="K345" s="308"/>
      <c r="L345" s="308"/>
    </row>
    <row r="346" spans="1:12" s="9" customFormat="1" ht="18" outlineLevel="1">
      <c r="A346" s="90">
        <v>1</v>
      </c>
      <c r="B346" s="1065" t="s">
        <v>77</v>
      </c>
      <c r="C346" s="1065"/>
      <c r="D346" s="1065"/>
      <c r="E346" s="229" t="s">
        <v>151</v>
      </c>
      <c r="F346" s="755">
        <v>260</v>
      </c>
      <c r="G346" s="999"/>
      <c r="I346" s="308"/>
      <c r="J346" s="308"/>
      <c r="K346" s="308"/>
      <c r="L346" s="308"/>
    </row>
    <row r="347" spans="1:12" s="9" customFormat="1" ht="18" outlineLevel="1">
      <c r="A347" s="90">
        <f>A346+1</f>
        <v>2</v>
      </c>
      <c r="B347" s="1066" t="s">
        <v>78</v>
      </c>
      <c r="C347" s="1066"/>
      <c r="D347" s="1066"/>
      <c r="E347" s="120" t="s">
        <v>152</v>
      </c>
      <c r="F347" s="914">
        <v>140</v>
      </c>
      <c r="G347" s="922"/>
      <c r="I347" s="308"/>
      <c r="J347" s="308"/>
      <c r="K347" s="308"/>
      <c r="L347" s="308"/>
    </row>
    <row r="348" spans="1:12" s="9" customFormat="1" ht="18.75" outlineLevel="1" thickBot="1">
      <c r="A348" s="246">
        <f>A347+1</f>
        <v>3</v>
      </c>
      <c r="B348" s="993" t="s">
        <v>79</v>
      </c>
      <c r="C348" s="993"/>
      <c r="D348" s="993"/>
      <c r="E348" s="59" t="s">
        <v>177</v>
      </c>
      <c r="F348" s="1048">
        <v>100</v>
      </c>
      <c r="G348" s="1049"/>
      <c r="I348" s="308"/>
      <c r="J348" s="308"/>
      <c r="K348" s="308"/>
      <c r="L348" s="308"/>
    </row>
    <row r="349" spans="1:12" s="9" customFormat="1" ht="40.5" customHeight="1" outlineLevel="1" thickBot="1">
      <c r="A349" s="1050" t="s">
        <v>495</v>
      </c>
      <c r="B349" s="1051"/>
      <c r="C349" s="1051"/>
      <c r="D349" s="1051"/>
      <c r="E349" s="1051"/>
      <c r="F349" s="1051"/>
      <c r="G349" s="1052"/>
      <c r="I349" s="308"/>
      <c r="J349" s="308"/>
      <c r="K349" s="308"/>
      <c r="L349" s="308"/>
    </row>
    <row r="350" spans="1:12" s="9" customFormat="1" ht="18.75" outlineLevel="1" thickBot="1">
      <c r="A350" s="871" t="s">
        <v>112</v>
      </c>
      <c r="B350" s="872"/>
      <c r="C350" s="872"/>
      <c r="D350" s="872"/>
      <c r="E350" s="872"/>
      <c r="F350" s="872"/>
      <c r="G350" s="873"/>
      <c r="I350" s="308"/>
      <c r="J350" s="308"/>
      <c r="K350" s="308"/>
      <c r="L350" s="308"/>
    </row>
    <row r="351" spans="1:12" s="9" customFormat="1" ht="25.5" customHeight="1" outlineLevel="1">
      <c r="A351" s="277">
        <f>A348+1</f>
        <v>4</v>
      </c>
      <c r="B351" s="1053" t="s">
        <v>496</v>
      </c>
      <c r="C351" s="1054"/>
      <c r="D351" s="1054"/>
      <c r="E351" s="328" t="s">
        <v>146</v>
      </c>
      <c r="F351" s="231">
        <v>1500</v>
      </c>
      <c r="G351" s="13"/>
      <c r="I351" s="308"/>
      <c r="J351" s="308"/>
      <c r="K351" s="308"/>
      <c r="L351" s="308"/>
    </row>
    <row r="352" spans="1:12" s="9" customFormat="1" ht="18" outlineLevel="1">
      <c r="A352" s="1002">
        <f>A351+1</f>
        <v>5</v>
      </c>
      <c r="B352" s="1057" t="s">
        <v>497</v>
      </c>
      <c r="C352" s="1058"/>
      <c r="D352" s="1059"/>
      <c r="E352" s="16"/>
      <c r="F352" s="58"/>
      <c r="G352" s="247"/>
      <c r="I352" s="308"/>
      <c r="J352" s="308"/>
      <c r="K352" s="308"/>
      <c r="L352" s="308"/>
    </row>
    <row r="353" spans="1:12" s="9" customFormat="1" ht="18" outlineLevel="1">
      <c r="A353" s="1305"/>
      <c r="B353" s="234"/>
      <c r="C353" s="1060" t="s">
        <v>608</v>
      </c>
      <c r="D353" s="1061"/>
      <c r="E353" s="16" t="s">
        <v>146</v>
      </c>
      <c r="F353" s="58"/>
      <c r="G353" s="81">
        <v>15000</v>
      </c>
      <c r="I353" s="308"/>
      <c r="J353" s="308"/>
      <c r="K353" s="308"/>
      <c r="L353" s="308"/>
    </row>
    <row r="354" spans="1:12" s="9" customFormat="1" ht="21" customHeight="1" outlineLevel="1">
      <c r="A354" s="1305"/>
      <c r="B354" s="234"/>
      <c r="C354" s="1062"/>
      <c r="D354" s="1063"/>
      <c r="E354" s="16" t="s">
        <v>607</v>
      </c>
      <c r="F354" s="58"/>
      <c r="G354" s="25">
        <v>50000</v>
      </c>
      <c r="I354" s="308"/>
      <c r="J354" s="308"/>
      <c r="K354" s="308"/>
      <c r="L354" s="308"/>
    </row>
    <row r="355" spans="1:12" s="9" customFormat="1" ht="18" outlineLevel="1">
      <c r="A355" s="1305"/>
      <c r="B355" s="234"/>
      <c r="C355" s="331" t="s">
        <v>611</v>
      </c>
      <c r="D355" s="329"/>
      <c r="E355" s="16" t="s">
        <v>146</v>
      </c>
      <c r="F355" s="58"/>
      <c r="G355" s="25">
        <v>9000</v>
      </c>
      <c r="I355" s="308"/>
      <c r="J355" s="308"/>
      <c r="K355" s="308"/>
      <c r="L355" s="308"/>
    </row>
    <row r="356" spans="1:12" s="9" customFormat="1" ht="23.25" customHeight="1" outlineLevel="1">
      <c r="A356" s="1306"/>
      <c r="B356" s="338"/>
      <c r="C356" s="331"/>
      <c r="D356" s="329"/>
      <c r="E356" s="16" t="s">
        <v>607</v>
      </c>
      <c r="F356" s="58"/>
      <c r="G356" s="247">
        <v>30000</v>
      </c>
      <c r="I356" s="308"/>
      <c r="J356" s="308"/>
      <c r="K356" s="308"/>
      <c r="L356" s="308"/>
    </row>
    <row r="357" spans="1:12" s="9" customFormat="1" ht="18" outlineLevel="1">
      <c r="A357" s="979">
        <f>A352+1</f>
        <v>6</v>
      </c>
      <c r="B357" s="1005" t="s">
        <v>398</v>
      </c>
      <c r="C357" s="1038"/>
      <c r="D357" s="787"/>
      <c r="E357" s="28" t="s">
        <v>144</v>
      </c>
      <c r="F357" s="26"/>
      <c r="G357" s="248">
        <v>400</v>
      </c>
      <c r="I357" s="308"/>
      <c r="J357" s="308"/>
      <c r="K357" s="308"/>
      <c r="L357" s="308"/>
    </row>
    <row r="358" spans="1:12" s="9" customFormat="1" ht="36" outlineLevel="1">
      <c r="A358" s="917"/>
      <c r="B358" s="234"/>
      <c r="C358" s="84" t="s">
        <v>208</v>
      </c>
      <c r="D358" s="332"/>
      <c r="E358" s="159" t="s">
        <v>146</v>
      </c>
      <c r="F358" s="26"/>
      <c r="G358" s="248">
        <v>200</v>
      </c>
      <c r="I358" s="308"/>
      <c r="J358" s="308"/>
      <c r="K358" s="308"/>
      <c r="L358" s="308"/>
    </row>
    <row r="359" spans="1:12" s="9" customFormat="1" ht="42" customHeight="1" outlineLevel="1" thickBot="1">
      <c r="A359" s="334">
        <f>A357+1</f>
        <v>7</v>
      </c>
      <c r="B359" s="1039" t="s">
        <v>399</v>
      </c>
      <c r="C359" s="1040"/>
      <c r="D359" s="1041"/>
      <c r="E359" s="333" t="s">
        <v>149</v>
      </c>
      <c r="F359" s="233">
        <v>750</v>
      </c>
      <c r="G359" s="88"/>
      <c r="I359" s="308"/>
      <c r="J359" s="308"/>
      <c r="K359" s="308"/>
      <c r="L359" s="308"/>
    </row>
    <row r="360" spans="1:12" s="9" customFormat="1" ht="33" customHeight="1" outlineLevel="1" thickBot="1">
      <c r="A360" s="1042" t="s">
        <v>498</v>
      </c>
      <c r="B360" s="1043"/>
      <c r="C360" s="1043"/>
      <c r="D360" s="1043"/>
      <c r="E360" s="1043"/>
      <c r="F360" s="1043"/>
      <c r="G360" s="1044"/>
      <c r="I360" s="308"/>
      <c r="J360" s="308"/>
      <c r="K360" s="308"/>
      <c r="L360" s="308"/>
    </row>
    <row r="361" spans="1:12" s="9" customFormat="1" ht="18.75" outlineLevel="1" thickBot="1">
      <c r="A361" s="871" t="s">
        <v>426</v>
      </c>
      <c r="B361" s="872"/>
      <c r="C361" s="872"/>
      <c r="D361" s="872"/>
      <c r="E361" s="872"/>
      <c r="F361" s="872"/>
      <c r="G361" s="873"/>
      <c r="I361" s="308"/>
      <c r="J361" s="308"/>
      <c r="K361" s="308"/>
      <c r="L361" s="308"/>
    </row>
    <row r="362" spans="1:12" s="9" customFormat="1" ht="18.75" outlineLevel="1" thickBot="1">
      <c r="A362" s="1045" t="s">
        <v>499</v>
      </c>
      <c r="B362" s="1046"/>
      <c r="C362" s="1046"/>
      <c r="D362" s="1046"/>
      <c r="E362" s="1046"/>
      <c r="F362" s="1046"/>
      <c r="G362" s="1047"/>
      <c r="I362" s="308"/>
      <c r="J362" s="308"/>
      <c r="K362" s="308"/>
      <c r="L362" s="308"/>
    </row>
    <row r="363" spans="1:12" s="9" customFormat="1" ht="18" outlineLevel="1">
      <c r="A363" s="1021">
        <v>1</v>
      </c>
      <c r="B363" s="1022" t="s">
        <v>80</v>
      </c>
      <c r="C363" s="1023"/>
      <c r="D363" s="1024"/>
      <c r="E363" s="12" t="s">
        <v>146</v>
      </c>
      <c r="F363" s="12">
        <v>900</v>
      </c>
      <c r="G363" s="11"/>
      <c r="I363" s="308"/>
      <c r="J363" s="308"/>
      <c r="K363" s="308"/>
      <c r="L363" s="308"/>
    </row>
    <row r="364" spans="1:12" s="9" customFormat="1" ht="18" outlineLevel="1">
      <c r="A364" s="1003"/>
      <c r="B364" s="1025"/>
      <c r="C364" s="967"/>
      <c r="D364" s="1026"/>
      <c r="E364" s="38" t="s">
        <v>239</v>
      </c>
      <c r="F364" s="38">
        <v>6000</v>
      </c>
      <c r="G364" s="216"/>
      <c r="I364" s="308"/>
      <c r="J364" s="308"/>
      <c r="K364" s="308"/>
      <c r="L364" s="308"/>
    </row>
    <row r="365" spans="1:12" s="9" customFormat="1" ht="18" outlineLevel="1">
      <c r="A365" s="1002">
        <f>A363+1</f>
        <v>2</v>
      </c>
      <c r="B365" s="1027" t="s">
        <v>81</v>
      </c>
      <c r="C365" s="965"/>
      <c r="D365" s="1028"/>
      <c r="E365" s="38" t="s">
        <v>146</v>
      </c>
      <c r="F365" s="18">
        <v>450</v>
      </c>
      <c r="G365" s="21"/>
      <c r="I365" s="308"/>
      <c r="J365" s="308"/>
      <c r="K365" s="308"/>
      <c r="L365" s="308"/>
    </row>
    <row r="366" spans="1:12" s="9" customFormat="1" ht="18" outlineLevel="1">
      <c r="A366" s="1003"/>
      <c r="B366" s="1025"/>
      <c r="C366" s="967"/>
      <c r="D366" s="1026"/>
      <c r="E366" s="38" t="s">
        <v>239</v>
      </c>
      <c r="F366" s="18">
        <v>3000</v>
      </c>
      <c r="G366" s="21"/>
      <c r="I366" s="308"/>
      <c r="J366" s="308"/>
      <c r="K366" s="308"/>
      <c r="L366" s="308"/>
    </row>
    <row r="367" spans="1:12" s="9" customFormat="1" ht="18" outlineLevel="1">
      <c r="A367" s="1002">
        <f>A365+1</f>
        <v>3</v>
      </c>
      <c r="B367" s="1027" t="s">
        <v>82</v>
      </c>
      <c r="C367" s="965"/>
      <c r="D367" s="1028"/>
      <c r="E367" s="38" t="s">
        <v>146</v>
      </c>
      <c r="F367" s="18">
        <v>600</v>
      </c>
      <c r="G367" s="21"/>
      <c r="I367" s="308"/>
      <c r="J367" s="308"/>
      <c r="K367" s="308"/>
      <c r="L367" s="308"/>
    </row>
    <row r="368" spans="1:12" s="9" customFormat="1" ht="18" outlineLevel="1">
      <c r="A368" s="1003"/>
      <c r="B368" s="1025"/>
      <c r="C368" s="967"/>
      <c r="D368" s="1026"/>
      <c r="E368" s="38" t="s">
        <v>239</v>
      </c>
      <c r="F368" s="18">
        <v>4000</v>
      </c>
      <c r="G368" s="21"/>
      <c r="I368" s="308"/>
      <c r="J368" s="308"/>
      <c r="K368" s="308"/>
      <c r="L368" s="308"/>
    </row>
    <row r="369" spans="1:12" s="9" customFormat="1" ht="18" outlineLevel="1">
      <c r="A369" s="1002">
        <f>A367+1</f>
        <v>4</v>
      </c>
      <c r="B369" s="1027" t="s">
        <v>83</v>
      </c>
      <c r="C369" s="965"/>
      <c r="D369" s="1028"/>
      <c r="E369" s="38" t="s">
        <v>146</v>
      </c>
      <c r="F369" s="18">
        <v>450</v>
      </c>
      <c r="G369" s="21"/>
      <c r="I369" s="308"/>
      <c r="J369" s="308"/>
      <c r="K369" s="308"/>
      <c r="L369" s="308"/>
    </row>
    <row r="370" spans="1:12" s="9" customFormat="1" ht="18" outlineLevel="1">
      <c r="A370" s="1003"/>
      <c r="B370" s="1025"/>
      <c r="C370" s="967"/>
      <c r="D370" s="1026"/>
      <c r="E370" s="38" t="s">
        <v>239</v>
      </c>
      <c r="F370" s="18">
        <v>3000</v>
      </c>
      <c r="G370" s="21"/>
      <c r="I370" s="308"/>
      <c r="J370" s="308"/>
      <c r="K370" s="308"/>
      <c r="L370" s="308"/>
    </row>
    <row r="371" spans="1:12" s="249" customFormat="1" ht="18" outlineLevel="1">
      <c r="A371" s="1002">
        <f>A369+1</f>
        <v>5</v>
      </c>
      <c r="B371" s="1027" t="s">
        <v>84</v>
      </c>
      <c r="C371" s="965"/>
      <c r="D371" s="1028"/>
      <c r="E371" s="38" t="s">
        <v>146</v>
      </c>
      <c r="F371" s="18"/>
      <c r="G371" s="25">
        <v>1500</v>
      </c>
      <c r="I371" s="312"/>
      <c r="J371" s="312"/>
      <c r="K371" s="312"/>
      <c r="L371" s="312"/>
    </row>
    <row r="372" spans="1:12" s="249" customFormat="1" ht="27.75" customHeight="1" outlineLevel="1">
      <c r="A372" s="1003"/>
      <c r="B372" s="1025"/>
      <c r="C372" s="967"/>
      <c r="D372" s="1026"/>
      <c r="E372" s="38" t="s">
        <v>239</v>
      </c>
      <c r="F372" s="18"/>
      <c r="G372" s="25">
        <v>9000</v>
      </c>
      <c r="I372" s="312"/>
      <c r="J372" s="312"/>
      <c r="K372" s="312"/>
      <c r="L372" s="312"/>
    </row>
    <row r="373" spans="1:12" s="9" customFormat="1" ht="18" outlineLevel="1">
      <c r="A373" s="1002">
        <f>A371+1</f>
        <v>6</v>
      </c>
      <c r="B373" s="1027" t="s">
        <v>85</v>
      </c>
      <c r="C373" s="965"/>
      <c r="D373" s="1028"/>
      <c r="E373" s="38" t="s">
        <v>146</v>
      </c>
      <c r="F373" s="18"/>
      <c r="G373" s="18">
        <v>450</v>
      </c>
      <c r="I373" s="308"/>
      <c r="J373" s="308"/>
      <c r="K373" s="308"/>
      <c r="L373" s="308"/>
    </row>
    <row r="374" spans="1:12" s="9" customFormat="1" ht="18" outlineLevel="1">
      <c r="A374" s="1003"/>
      <c r="B374" s="1025"/>
      <c r="C374" s="967"/>
      <c r="D374" s="1026"/>
      <c r="E374" s="38" t="s">
        <v>239</v>
      </c>
      <c r="F374" s="18"/>
      <c r="G374" s="18">
        <v>3000</v>
      </c>
      <c r="I374" s="308"/>
      <c r="J374" s="308"/>
      <c r="K374" s="308"/>
      <c r="L374" s="308"/>
    </row>
    <row r="375" spans="1:12" s="9" customFormat="1" ht="18" outlineLevel="1">
      <c r="A375" s="1002">
        <f>A373+1</f>
        <v>7</v>
      </c>
      <c r="B375" s="1027" t="s">
        <v>86</v>
      </c>
      <c r="C375" s="965"/>
      <c r="D375" s="1028"/>
      <c r="E375" s="38" t="s">
        <v>146</v>
      </c>
      <c r="F375" s="18"/>
      <c r="G375" s="18">
        <v>450</v>
      </c>
      <c r="I375" s="308"/>
      <c r="J375" s="308"/>
      <c r="K375" s="308"/>
      <c r="L375" s="308"/>
    </row>
    <row r="376" spans="1:12" s="9" customFormat="1" ht="18" outlineLevel="1">
      <c r="A376" s="1003"/>
      <c r="B376" s="1025"/>
      <c r="C376" s="967"/>
      <c r="D376" s="1026"/>
      <c r="E376" s="38" t="s">
        <v>239</v>
      </c>
      <c r="F376" s="18"/>
      <c r="G376" s="18">
        <v>3000</v>
      </c>
      <c r="I376" s="308"/>
      <c r="J376" s="308"/>
      <c r="K376" s="308"/>
      <c r="L376" s="308"/>
    </row>
    <row r="377" spans="1:12" s="9" customFormat="1" ht="18" outlineLevel="1">
      <c r="A377" s="1002">
        <f>A375+1</f>
        <v>8</v>
      </c>
      <c r="B377" s="1027" t="s">
        <v>87</v>
      </c>
      <c r="C377" s="965"/>
      <c r="D377" s="1028"/>
      <c r="E377" s="38" t="s">
        <v>146</v>
      </c>
      <c r="F377" s="18"/>
      <c r="G377" s="18">
        <v>450</v>
      </c>
      <c r="I377" s="308"/>
      <c r="J377" s="308"/>
      <c r="K377" s="308"/>
      <c r="L377" s="308"/>
    </row>
    <row r="378" spans="1:12" s="9" customFormat="1" ht="18" outlineLevel="1">
      <c r="A378" s="1003"/>
      <c r="B378" s="1025"/>
      <c r="C378" s="967"/>
      <c r="D378" s="1026"/>
      <c r="E378" s="38" t="s">
        <v>239</v>
      </c>
      <c r="F378" s="18"/>
      <c r="G378" s="18">
        <v>3000</v>
      </c>
      <c r="I378" s="308"/>
      <c r="J378" s="308"/>
      <c r="K378" s="308"/>
      <c r="L378" s="308"/>
    </row>
    <row r="379" spans="1:12" s="9" customFormat="1" ht="18" outlineLevel="1">
      <c r="A379" s="1002">
        <f>A377+1</f>
        <v>9</v>
      </c>
      <c r="B379" s="1027" t="s">
        <v>88</v>
      </c>
      <c r="C379" s="965"/>
      <c r="D379" s="1028"/>
      <c r="E379" s="38" t="s">
        <v>146</v>
      </c>
      <c r="F379" s="18"/>
      <c r="G379" s="18">
        <v>450</v>
      </c>
      <c r="I379" s="308"/>
      <c r="J379" s="308"/>
      <c r="K379" s="308"/>
      <c r="L379" s="308"/>
    </row>
    <row r="380" spans="1:12" s="9" customFormat="1" ht="18" outlineLevel="1">
      <c r="A380" s="1003"/>
      <c r="B380" s="1025"/>
      <c r="C380" s="967"/>
      <c r="D380" s="1026"/>
      <c r="E380" s="38" t="s">
        <v>239</v>
      </c>
      <c r="F380" s="18"/>
      <c r="G380" s="18">
        <v>3000</v>
      </c>
      <c r="I380" s="308"/>
      <c r="J380" s="308"/>
      <c r="K380" s="308"/>
      <c r="L380" s="308"/>
    </row>
    <row r="381" spans="1:12" s="9" customFormat="1" ht="18" outlineLevel="1">
      <c r="A381" s="1002">
        <f>A379+1</f>
        <v>10</v>
      </c>
      <c r="B381" s="1027" t="s">
        <v>89</v>
      </c>
      <c r="C381" s="965"/>
      <c r="D381" s="1028"/>
      <c r="E381" s="38" t="s">
        <v>146</v>
      </c>
      <c r="F381" s="18"/>
      <c r="G381" s="18">
        <v>900</v>
      </c>
      <c r="I381" s="308"/>
      <c r="J381" s="308"/>
      <c r="K381" s="308"/>
      <c r="L381" s="308"/>
    </row>
    <row r="382" spans="1:12" s="9" customFormat="1" ht="18" outlineLevel="1">
      <c r="A382" s="1003"/>
      <c r="B382" s="1025"/>
      <c r="C382" s="967"/>
      <c r="D382" s="1026"/>
      <c r="E382" s="38" t="s">
        <v>239</v>
      </c>
      <c r="F382" s="18"/>
      <c r="G382" s="18">
        <v>6000</v>
      </c>
      <c r="I382" s="308"/>
      <c r="J382" s="308"/>
      <c r="K382" s="308"/>
      <c r="L382" s="308"/>
    </row>
    <row r="383" spans="1:12" s="9" customFormat="1" ht="18" outlineLevel="1">
      <c r="A383" s="1002">
        <f>A381+1</f>
        <v>11</v>
      </c>
      <c r="B383" s="1027" t="s">
        <v>90</v>
      </c>
      <c r="C383" s="965"/>
      <c r="D383" s="1028"/>
      <c r="E383" s="18" t="s">
        <v>146</v>
      </c>
      <c r="F383" s="18"/>
      <c r="G383" s="18">
        <v>450</v>
      </c>
      <c r="I383" s="308"/>
      <c r="J383" s="308"/>
      <c r="K383" s="308"/>
      <c r="L383" s="308"/>
    </row>
    <row r="384" spans="1:12" s="9" customFormat="1" ht="18" outlineLevel="1">
      <c r="A384" s="1037"/>
      <c r="B384" s="1025"/>
      <c r="C384" s="967"/>
      <c r="D384" s="1026"/>
      <c r="E384" s="38" t="s">
        <v>239</v>
      </c>
      <c r="F384" s="18"/>
      <c r="G384" s="18">
        <v>3000</v>
      </c>
      <c r="I384" s="308"/>
      <c r="J384" s="308"/>
      <c r="K384" s="308"/>
      <c r="L384" s="308"/>
    </row>
    <row r="385" spans="1:12" s="9" customFormat="1" ht="18" outlineLevel="1">
      <c r="A385" s="1002">
        <f>A383+1</f>
        <v>12</v>
      </c>
      <c r="B385" s="1027" t="s">
        <v>91</v>
      </c>
      <c r="C385" s="965"/>
      <c r="D385" s="1028"/>
      <c r="E385" s="38" t="s">
        <v>146</v>
      </c>
      <c r="F385" s="18"/>
      <c r="G385" s="18">
        <v>600</v>
      </c>
      <c r="I385" s="308"/>
      <c r="J385" s="308"/>
      <c r="K385" s="308"/>
      <c r="L385" s="308"/>
    </row>
    <row r="386" spans="1:12" s="9" customFormat="1" ht="18" outlineLevel="1">
      <c r="A386" s="1003"/>
      <c r="B386" s="1025"/>
      <c r="C386" s="967"/>
      <c r="D386" s="1026"/>
      <c r="E386" s="38" t="s">
        <v>239</v>
      </c>
      <c r="F386" s="18"/>
      <c r="G386" s="18">
        <v>4000</v>
      </c>
      <c r="I386" s="308"/>
      <c r="J386" s="308"/>
      <c r="K386" s="308"/>
      <c r="L386" s="308"/>
    </row>
    <row r="387" spans="1:12" s="9" customFormat="1" ht="18" outlineLevel="1">
      <c r="A387" s="1002">
        <f>A385+1</f>
        <v>13</v>
      </c>
      <c r="B387" s="1027" t="s">
        <v>92</v>
      </c>
      <c r="C387" s="965"/>
      <c r="D387" s="1028"/>
      <c r="E387" s="38" t="s">
        <v>146</v>
      </c>
      <c r="F387" s="18"/>
      <c r="G387" s="18">
        <v>450</v>
      </c>
      <c r="I387" s="308"/>
      <c r="J387" s="308"/>
      <c r="K387" s="308"/>
      <c r="L387" s="308"/>
    </row>
    <row r="388" spans="1:12" s="9" customFormat="1" ht="18" outlineLevel="1">
      <c r="A388" s="1003"/>
      <c r="B388" s="1025"/>
      <c r="C388" s="967"/>
      <c r="D388" s="1026"/>
      <c r="E388" s="38" t="s">
        <v>239</v>
      </c>
      <c r="F388" s="18"/>
      <c r="G388" s="18">
        <v>3000</v>
      </c>
      <c r="I388" s="308"/>
      <c r="J388" s="308"/>
      <c r="K388" s="308"/>
      <c r="L388" s="308"/>
    </row>
    <row r="389" spans="1:12" s="9" customFormat="1" ht="18" outlineLevel="1">
      <c r="A389" s="1002">
        <f>A387+1</f>
        <v>14</v>
      </c>
      <c r="B389" s="1027" t="s">
        <v>93</v>
      </c>
      <c r="C389" s="1029"/>
      <c r="D389" s="1030"/>
      <c r="E389" s="38" t="s">
        <v>146</v>
      </c>
      <c r="F389" s="18"/>
      <c r="G389" s="18">
        <v>600</v>
      </c>
      <c r="I389" s="308"/>
      <c r="J389" s="308"/>
      <c r="K389" s="308"/>
      <c r="L389" s="308"/>
    </row>
    <row r="390" spans="1:12" s="9" customFormat="1" ht="18" outlineLevel="1">
      <c r="A390" s="1003"/>
      <c r="B390" s="1031"/>
      <c r="C390" s="1032"/>
      <c r="D390" s="1033"/>
      <c r="E390" s="38" t="s">
        <v>239</v>
      </c>
      <c r="F390" s="218"/>
      <c r="G390" s="218">
        <v>4000</v>
      </c>
      <c r="I390" s="308"/>
      <c r="J390" s="308"/>
      <c r="K390" s="308"/>
      <c r="L390" s="308"/>
    </row>
    <row r="391" spans="1:12" s="9" customFormat="1" ht="18" outlineLevel="1">
      <c r="A391" s="1002">
        <f>A389+1</f>
        <v>15</v>
      </c>
      <c r="B391" s="1027" t="s">
        <v>94</v>
      </c>
      <c r="C391" s="965"/>
      <c r="D391" s="1028"/>
      <c r="E391" s="38" t="s">
        <v>146</v>
      </c>
      <c r="F391" s="18"/>
      <c r="G391" s="250">
        <v>600</v>
      </c>
      <c r="I391" s="308"/>
      <c r="J391" s="308"/>
      <c r="K391" s="308"/>
      <c r="L391" s="308"/>
    </row>
    <row r="392" spans="1:12" s="9" customFormat="1" ht="18.75" outlineLevel="1" thickBot="1">
      <c r="A392" s="1003"/>
      <c r="B392" s="1034"/>
      <c r="C392" s="1035"/>
      <c r="D392" s="1036"/>
      <c r="E392" s="228" t="s">
        <v>239</v>
      </c>
      <c r="F392" s="228"/>
      <c r="G392" s="251">
        <v>4000</v>
      </c>
      <c r="I392" s="308"/>
      <c r="J392" s="308"/>
      <c r="K392" s="308"/>
      <c r="L392" s="308"/>
    </row>
    <row r="393" spans="1:12" s="9" customFormat="1" ht="22.5" customHeight="1" thickBot="1">
      <c r="A393" s="871" t="s">
        <v>113</v>
      </c>
      <c r="B393" s="1018"/>
      <c r="C393" s="1018"/>
      <c r="D393" s="1018"/>
      <c r="E393" s="1019"/>
      <c r="F393" s="1019"/>
      <c r="G393" s="1020"/>
      <c r="I393" s="308"/>
      <c r="J393" s="308"/>
      <c r="K393" s="308"/>
      <c r="L393" s="308"/>
    </row>
    <row r="394" spans="1:12" s="9" customFormat="1" ht="18">
      <c r="A394" s="1021">
        <f>A391+1</f>
        <v>16</v>
      </c>
      <c r="B394" s="1022" t="s">
        <v>188</v>
      </c>
      <c r="C394" s="1023"/>
      <c r="D394" s="1024"/>
      <c r="E394" s="12" t="s">
        <v>146</v>
      </c>
      <c r="F394" s="957">
        <v>100</v>
      </c>
      <c r="G394" s="958"/>
      <c r="I394" s="308"/>
      <c r="J394" s="308"/>
      <c r="K394" s="308"/>
      <c r="L394" s="308"/>
    </row>
    <row r="395" spans="1:12" s="9" customFormat="1" ht="18">
      <c r="A395" s="1003"/>
      <c r="B395" s="1025"/>
      <c r="C395" s="967"/>
      <c r="D395" s="1026"/>
      <c r="E395" s="218" t="s">
        <v>443</v>
      </c>
      <c r="F395" s="849">
        <v>450</v>
      </c>
      <c r="G395" s="805"/>
      <c r="I395" s="308"/>
      <c r="J395" s="308"/>
      <c r="K395" s="308"/>
      <c r="L395" s="308"/>
    </row>
    <row r="396" spans="1:12" s="9" customFormat="1" ht="18">
      <c r="A396" s="1002">
        <f>A394+1</f>
        <v>17</v>
      </c>
      <c r="B396" s="1027" t="s">
        <v>211</v>
      </c>
      <c r="C396" s="965"/>
      <c r="D396" s="965"/>
      <c r="E396" s="18" t="s">
        <v>146</v>
      </c>
      <c r="F396" s="849">
        <v>200</v>
      </c>
      <c r="G396" s="805"/>
      <c r="I396" s="308"/>
      <c r="J396" s="308"/>
      <c r="K396" s="308"/>
      <c r="L396" s="308"/>
    </row>
    <row r="397" spans="1:12" s="9" customFormat="1" ht="18">
      <c r="A397" s="1003"/>
      <c r="B397" s="1025"/>
      <c r="C397" s="967"/>
      <c r="D397" s="967"/>
      <c r="E397" s="218" t="s">
        <v>239</v>
      </c>
      <c r="F397" s="849">
        <v>800</v>
      </c>
      <c r="G397" s="805"/>
      <c r="I397" s="308"/>
      <c r="J397" s="308"/>
      <c r="K397" s="308"/>
      <c r="L397" s="308"/>
    </row>
    <row r="398" spans="1:12" s="9" customFormat="1" ht="18">
      <c r="A398" s="1002">
        <f>A396+1</f>
        <v>18</v>
      </c>
      <c r="B398" s="1008" t="s">
        <v>95</v>
      </c>
      <c r="C398" s="1008"/>
      <c r="D398" s="973"/>
      <c r="E398" s="18"/>
      <c r="F398" s="849"/>
      <c r="G398" s="805"/>
      <c r="I398" s="308"/>
      <c r="J398" s="308"/>
      <c r="K398" s="308"/>
      <c r="L398" s="308"/>
    </row>
    <row r="399" spans="1:12" s="9" customFormat="1" ht="18">
      <c r="A399" s="1006"/>
      <c r="B399" s="252"/>
      <c r="C399" s="253" t="s">
        <v>191</v>
      </c>
      <c r="D399" s="254"/>
      <c r="E399" s="38" t="s">
        <v>146</v>
      </c>
      <c r="F399" s="1014" t="s">
        <v>192</v>
      </c>
      <c r="G399" s="805"/>
      <c r="I399" s="308"/>
      <c r="J399" s="308"/>
      <c r="K399" s="308"/>
      <c r="L399" s="308"/>
    </row>
    <row r="400" spans="1:12" s="9" customFormat="1" ht="18">
      <c r="A400" s="1006"/>
      <c r="B400" s="1015"/>
      <c r="C400" s="255" t="s">
        <v>114</v>
      </c>
      <c r="D400" s="256"/>
      <c r="E400" s="18" t="s">
        <v>146</v>
      </c>
      <c r="F400" s="1014" t="s">
        <v>445</v>
      </c>
      <c r="G400" s="805"/>
      <c r="I400" s="308"/>
      <c r="J400" s="308"/>
      <c r="K400" s="308"/>
      <c r="L400" s="308"/>
    </row>
    <row r="401" spans="1:12" s="9" customFormat="1" ht="18">
      <c r="A401" s="1006"/>
      <c r="B401" s="1016"/>
      <c r="C401" s="257"/>
      <c r="D401" s="258"/>
      <c r="E401" s="18" t="s">
        <v>443</v>
      </c>
      <c r="F401" s="1014" t="s">
        <v>446</v>
      </c>
      <c r="G401" s="805"/>
      <c r="I401" s="308"/>
      <c r="J401" s="308"/>
      <c r="K401" s="308"/>
      <c r="L401" s="308"/>
    </row>
    <row r="402" spans="1:12" s="9" customFormat="1" ht="18">
      <c r="A402" s="1003"/>
      <c r="B402" s="252"/>
      <c r="C402" s="253" t="s">
        <v>115</v>
      </c>
      <c r="D402" s="254"/>
      <c r="E402" s="18" t="s">
        <v>146</v>
      </c>
      <c r="F402" s="1014" t="s">
        <v>215</v>
      </c>
      <c r="G402" s="1017"/>
      <c r="I402" s="308"/>
      <c r="J402" s="308"/>
      <c r="K402" s="308"/>
      <c r="L402" s="308"/>
    </row>
    <row r="403" spans="1:12" s="9" customFormat="1" ht="18">
      <c r="A403" s="1002">
        <f>A398+1</f>
        <v>19</v>
      </c>
      <c r="B403" s="1004" t="s">
        <v>212</v>
      </c>
      <c r="C403" s="1004"/>
      <c r="D403" s="1005"/>
      <c r="E403" s="25" t="s">
        <v>160</v>
      </c>
      <c r="F403" s="25">
        <v>20</v>
      </c>
      <c r="G403" s="25">
        <v>20</v>
      </c>
      <c r="I403" s="308"/>
      <c r="J403" s="308"/>
      <c r="K403" s="308"/>
      <c r="L403" s="308"/>
    </row>
    <row r="404" spans="1:12" s="9" customFormat="1" ht="18">
      <c r="A404" s="1003"/>
      <c r="B404" s="259"/>
      <c r="C404" s="253" t="s">
        <v>117</v>
      </c>
      <c r="D404" s="253"/>
      <c r="E404" s="15" t="s">
        <v>160</v>
      </c>
      <c r="F404" s="15">
        <v>10</v>
      </c>
      <c r="G404" s="248">
        <v>10</v>
      </c>
      <c r="I404" s="308"/>
      <c r="J404" s="308"/>
      <c r="K404" s="308"/>
      <c r="L404" s="308"/>
    </row>
    <row r="405" spans="1:12" s="9" customFormat="1" ht="18">
      <c r="A405" s="1002">
        <f>A403+1</f>
        <v>20</v>
      </c>
      <c r="B405" s="1008" t="s">
        <v>116</v>
      </c>
      <c r="C405" s="1008"/>
      <c r="D405" s="973"/>
      <c r="E405" s="18"/>
      <c r="F405" s="849"/>
      <c r="G405" s="805"/>
      <c r="I405" s="308"/>
      <c r="J405" s="308"/>
      <c r="K405" s="308"/>
      <c r="L405" s="308"/>
    </row>
    <row r="406" spans="1:12" s="9" customFormat="1" ht="18">
      <c r="A406" s="1006"/>
      <c r="B406" s="29"/>
      <c r="C406" s="37" t="s">
        <v>50</v>
      </c>
      <c r="D406" s="31"/>
      <c r="E406" s="38" t="s">
        <v>176</v>
      </c>
      <c r="F406" s="1009">
        <v>60</v>
      </c>
      <c r="G406" s="919"/>
      <c r="I406" s="308"/>
      <c r="J406" s="308"/>
      <c r="K406" s="308"/>
      <c r="L406" s="308"/>
    </row>
    <row r="407" spans="1:12" s="9" customFormat="1" ht="18">
      <c r="A407" s="1006"/>
      <c r="B407" s="29"/>
      <c r="C407" s="37" t="s">
        <v>51</v>
      </c>
      <c r="D407" s="31"/>
      <c r="E407" s="38" t="s">
        <v>176</v>
      </c>
      <c r="F407" s="1010">
        <v>30</v>
      </c>
      <c r="G407" s="1011"/>
      <c r="I407" s="308"/>
      <c r="J407" s="308"/>
      <c r="K407" s="308"/>
      <c r="L407" s="308"/>
    </row>
    <row r="408" spans="1:12" s="9" customFormat="1" ht="18">
      <c r="A408" s="1006"/>
      <c r="B408" s="29"/>
      <c r="C408" s="105" t="s">
        <v>52</v>
      </c>
      <c r="D408" s="49"/>
      <c r="E408" s="18" t="s">
        <v>177</v>
      </c>
      <c r="F408" s="1012">
        <v>170</v>
      </c>
      <c r="G408" s="1013"/>
      <c r="I408" s="308"/>
      <c r="J408" s="308"/>
      <c r="K408" s="308"/>
      <c r="L408" s="308"/>
    </row>
    <row r="409" spans="1:12" s="9" customFormat="1" ht="18">
      <c r="A409" s="1006"/>
      <c r="B409" s="29"/>
      <c r="C409" s="105" t="s">
        <v>53</v>
      </c>
      <c r="D409" s="49"/>
      <c r="E409" s="18" t="s">
        <v>176</v>
      </c>
      <c r="F409" s="1012">
        <v>30</v>
      </c>
      <c r="G409" s="1013"/>
      <c r="I409" s="308"/>
      <c r="J409" s="308"/>
      <c r="K409" s="308"/>
      <c r="L409" s="308"/>
    </row>
    <row r="410" spans="1:12" s="9" customFormat="1" ht="18">
      <c r="A410" s="1006"/>
      <c r="B410" s="29"/>
      <c r="C410" s="105" t="s">
        <v>54</v>
      </c>
      <c r="D410" s="49"/>
      <c r="E410" s="18" t="s">
        <v>185</v>
      </c>
      <c r="F410" s="1012">
        <v>250</v>
      </c>
      <c r="G410" s="1013"/>
      <c r="I410" s="308"/>
      <c r="J410" s="308"/>
      <c r="K410" s="308"/>
      <c r="L410" s="308"/>
    </row>
    <row r="411" spans="1:12" s="9" customFormat="1" ht="18">
      <c r="A411" s="1006"/>
      <c r="B411" s="29"/>
      <c r="C411" s="37" t="s">
        <v>55</v>
      </c>
      <c r="D411" s="31"/>
      <c r="E411" s="218" t="s">
        <v>214</v>
      </c>
      <c r="F411" s="990">
        <v>100</v>
      </c>
      <c r="G411" s="991"/>
      <c r="I411" s="308"/>
      <c r="J411" s="308"/>
      <c r="K411" s="308"/>
      <c r="L411" s="308"/>
    </row>
    <row r="412" spans="1:12" s="9" customFormat="1" ht="18.75" thickBot="1">
      <c r="A412" s="1007"/>
      <c r="B412" s="230"/>
      <c r="C412" s="260" t="s">
        <v>56</v>
      </c>
      <c r="D412" s="34"/>
      <c r="E412" s="80" t="s">
        <v>186</v>
      </c>
      <c r="F412" s="992">
        <v>550</v>
      </c>
      <c r="G412" s="993"/>
      <c r="I412" s="308"/>
      <c r="J412" s="308"/>
      <c r="K412" s="308"/>
      <c r="L412" s="308"/>
    </row>
    <row r="413" spans="1:12" s="9" customFormat="1" ht="18.75" thickBot="1">
      <c r="A413" s="871" t="s">
        <v>118</v>
      </c>
      <c r="B413" s="872"/>
      <c r="C413" s="872"/>
      <c r="D413" s="872"/>
      <c r="E413" s="872"/>
      <c r="F413" s="872"/>
      <c r="G413" s="873"/>
      <c r="I413" s="308"/>
      <c r="J413" s="308"/>
      <c r="K413" s="308"/>
      <c r="L413" s="308"/>
    </row>
    <row r="414" spans="1:12" s="9" customFormat="1" ht="18.75" outlineLevel="1" thickBot="1">
      <c r="A414" s="871" t="s">
        <v>241</v>
      </c>
      <c r="B414" s="872"/>
      <c r="C414" s="872"/>
      <c r="D414" s="872"/>
      <c r="E414" s="872"/>
      <c r="F414" s="872"/>
      <c r="G414" s="873"/>
      <c r="I414" s="308"/>
      <c r="J414" s="308"/>
      <c r="K414" s="308"/>
      <c r="L414" s="308"/>
    </row>
    <row r="415" spans="1:12" s="9" customFormat="1" ht="18" outlineLevel="1">
      <c r="A415" s="994">
        <v>1</v>
      </c>
      <c r="B415" s="995" t="s">
        <v>213</v>
      </c>
      <c r="C415" s="996"/>
      <c r="D415" s="997"/>
      <c r="E415" s="12"/>
      <c r="F415" s="998"/>
      <c r="G415" s="999"/>
      <c r="I415" s="308"/>
      <c r="J415" s="308"/>
      <c r="K415" s="308"/>
      <c r="L415" s="308"/>
    </row>
    <row r="416" spans="1:12" s="9" customFormat="1" ht="18" outlineLevel="1">
      <c r="A416" s="994"/>
      <c r="B416" s="82"/>
      <c r="C416" s="105" t="s">
        <v>96</v>
      </c>
      <c r="D416" s="49"/>
      <c r="E416" s="18" t="s">
        <v>159</v>
      </c>
      <c r="F416" s="979">
        <v>20</v>
      </c>
      <c r="G416" s="980"/>
      <c r="I416" s="308"/>
      <c r="J416" s="308"/>
      <c r="K416" s="308"/>
      <c r="L416" s="308"/>
    </row>
    <row r="417" spans="1:12" s="9" customFormat="1" ht="18" outlineLevel="1">
      <c r="A417" s="994"/>
      <c r="B417" s="261"/>
      <c r="C417" s="1000" t="s">
        <v>97</v>
      </c>
      <c r="D417" s="1001"/>
      <c r="E417" s="38" t="s">
        <v>329</v>
      </c>
      <c r="F417" s="975">
        <v>20</v>
      </c>
      <c r="G417" s="976"/>
      <c r="I417" s="308"/>
      <c r="J417" s="308"/>
      <c r="K417" s="308"/>
      <c r="L417" s="308"/>
    </row>
    <row r="418" spans="1:12" s="9" customFormat="1" ht="18" outlineLevel="1">
      <c r="A418" s="994"/>
      <c r="B418" s="82"/>
      <c r="C418" s="105" t="s">
        <v>98</v>
      </c>
      <c r="D418" s="49"/>
      <c r="E418" s="18" t="s">
        <v>177</v>
      </c>
      <c r="F418" s="975">
        <v>15</v>
      </c>
      <c r="G418" s="976"/>
      <c r="I418" s="308"/>
      <c r="J418" s="308"/>
      <c r="K418" s="308"/>
      <c r="L418" s="308"/>
    </row>
    <row r="419" spans="1:12" s="9" customFormat="1" ht="18" outlineLevel="1">
      <c r="A419" s="994"/>
      <c r="B419" s="263"/>
      <c r="C419" s="30" t="s">
        <v>0</v>
      </c>
      <c r="D419" s="105" t="s">
        <v>2</v>
      </c>
      <c r="E419" s="977" t="s">
        <v>177</v>
      </c>
      <c r="F419" s="979">
        <v>50</v>
      </c>
      <c r="G419" s="980"/>
      <c r="I419" s="308"/>
      <c r="J419" s="308"/>
      <c r="K419" s="308"/>
      <c r="L419" s="308"/>
    </row>
    <row r="420" spans="1:12" s="9" customFormat="1" ht="18" outlineLevel="1">
      <c r="A420" s="994"/>
      <c r="B420" s="261"/>
      <c r="C420" s="30"/>
      <c r="D420" s="262" t="s">
        <v>3</v>
      </c>
      <c r="E420" s="978"/>
      <c r="F420" s="917"/>
      <c r="G420" s="981"/>
      <c r="I420" s="308"/>
      <c r="J420" s="308"/>
      <c r="K420" s="308"/>
      <c r="L420" s="308"/>
    </row>
    <row r="421" spans="1:12" s="9" customFormat="1" ht="18" outlineLevel="1">
      <c r="A421" s="994"/>
      <c r="B421" s="82"/>
      <c r="C421" s="30"/>
      <c r="D421" s="105" t="s">
        <v>1</v>
      </c>
      <c r="E421" s="978"/>
      <c r="F421" s="917"/>
      <c r="G421" s="981"/>
      <c r="I421" s="308"/>
      <c r="J421" s="308"/>
      <c r="K421" s="308"/>
      <c r="L421" s="308"/>
    </row>
    <row r="422" spans="1:12" s="9" customFormat="1" ht="18" outlineLevel="1">
      <c r="A422" s="32">
        <f>A415+1</f>
        <v>2</v>
      </c>
      <c r="B422" s="982" t="s">
        <v>99</v>
      </c>
      <c r="C422" s="983"/>
      <c r="D422" s="984"/>
      <c r="E422" s="27" t="s">
        <v>146</v>
      </c>
      <c r="F422" s="975">
        <v>350</v>
      </c>
      <c r="G422" s="976"/>
      <c r="I422" s="308"/>
      <c r="J422" s="308"/>
      <c r="K422" s="308"/>
      <c r="L422" s="308"/>
    </row>
    <row r="423" spans="1:12" s="9" customFormat="1" ht="18.75" outlineLevel="1" thickBot="1">
      <c r="A423" s="17">
        <f>A422+1</f>
        <v>3</v>
      </c>
      <c r="B423" s="985" t="s">
        <v>100</v>
      </c>
      <c r="C423" s="986"/>
      <c r="D423" s="987"/>
      <c r="E423" s="59" t="s">
        <v>146</v>
      </c>
      <c r="F423" s="988">
        <v>450</v>
      </c>
      <c r="G423" s="989"/>
      <c r="I423" s="308"/>
      <c r="J423" s="308"/>
      <c r="K423" s="308"/>
      <c r="L423" s="308"/>
    </row>
    <row r="424" spans="1:12" s="1" customFormat="1" ht="56.25" customHeight="1" outlineLevel="1" thickBot="1">
      <c r="A424" s="968" t="s">
        <v>126</v>
      </c>
      <c r="B424" s="969"/>
      <c r="C424" s="969"/>
      <c r="D424" s="969"/>
      <c r="E424" s="969"/>
      <c r="F424" s="969"/>
      <c r="G424" s="970"/>
      <c r="I424" s="311"/>
      <c r="J424" s="311"/>
      <c r="K424" s="311"/>
      <c r="L424" s="311"/>
    </row>
    <row r="425" spans="1:12" s="9" customFormat="1" ht="33.75" customHeight="1" outlineLevel="1" thickBot="1">
      <c r="A425" s="903" t="s">
        <v>119</v>
      </c>
      <c r="B425" s="872"/>
      <c r="C425" s="872"/>
      <c r="D425" s="872"/>
      <c r="E425" s="872"/>
      <c r="F425" s="872"/>
      <c r="G425" s="873"/>
      <c r="I425" s="308"/>
      <c r="J425" s="308"/>
      <c r="K425" s="308"/>
      <c r="L425" s="308"/>
    </row>
    <row r="426" spans="1:12" s="9" customFormat="1" ht="18" outlineLevel="1">
      <c r="A426" s="801">
        <f>A423+1</f>
        <v>4</v>
      </c>
      <c r="B426" s="971" t="s">
        <v>101</v>
      </c>
      <c r="C426" s="972"/>
      <c r="D426" s="974" t="s">
        <v>121</v>
      </c>
      <c r="E426" s="12" t="s">
        <v>146</v>
      </c>
      <c r="F426" s="12">
        <v>1600</v>
      </c>
      <c r="G426" s="11"/>
      <c r="I426" s="308"/>
      <c r="J426" s="308"/>
      <c r="K426" s="308"/>
      <c r="L426" s="308"/>
    </row>
    <row r="427" spans="1:12" s="9" customFormat="1" ht="18" outlineLevel="1">
      <c r="A427" s="939"/>
      <c r="B427" s="912"/>
      <c r="C427" s="973"/>
      <c r="D427" s="946"/>
      <c r="E427" s="38" t="s">
        <v>149</v>
      </c>
      <c r="F427" s="18">
        <v>5000</v>
      </c>
      <c r="G427" s="21"/>
      <c r="I427" s="308"/>
      <c r="J427" s="308"/>
      <c r="K427" s="308"/>
      <c r="L427" s="308"/>
    </row>
    <row r="428" spans="1:12" s="9" customFormat="1" ht="18" outlineLevel="1">
      <c r="A428" s="777"/>
      <c r="B428" s="787"/>
      <c r="C428" s="973"/>
      <c r="D428" s="264" t="s">
        <v>255</v>
      </c>
      <c r="E428" s="18" t="s">
        <v>146</v>
      </c>
      <c r="F428" s="18">
        <v>2500</v>
      </c>
      <c r="G428" s="21"/>
      <c r="I428" s="308"/>
      <c r="J428" s="308"/>
      <c r="K428" s="308"/>
      <c r="L428" s="308"/>
    </row>
    <row r="429" spans="1:12" s="9" customFormat="1" ht="18" outlineLevel="1">
      <c r="A429" s="939">
        <f>A426+1</f>
        <v>5</v>
      </c>
      <c r="B429" s="912" t="s">
        <v>102</v>
      </c>
      <c r="C429" s="804"/>
      <c r="D429" s="945" t="s">
        <v>121</v>
      </c>
      <c r="E429" s="38" t="s">
        <v>146</v>
      </c>
      <c r="F429" s="18">
        <v>1300</v>
      </c>
      <c r="G429" s="21"/>
      <c r="I429" s="308"/>
      <c r="J429" s="308"/>
      <c r="K429" s="308"/>
      <c r="L429" s="308"/>
    </row>
    <row r="430" spans="1:12" s="9" customFormat="1" ht="18" outlineLevel="1">
      <c r="A430" s="939"/>
      <c r="B430" s="912"/>
      <c r="C430" s="804"/>
      <c r="D430" s="946"/>
      <c r="E430" s="38" t="s">
        <v>149</v>
      </c>
      <c r="F430" s="18">
        <v>4000</v>
      </c>
      <c r="G430" s="21"/>
      <c r="I430" s="308"/>
      <c r="J430" s="308"/>
      <c r="K430" s="308"/>
      <c r="L430" s="308"/>
    </row>
    <row r="431" spans="1:12" s="9" customFormat="1" ht="18" outlineLevel="1">
      <c r="A431" s="777"/>
      <c r="B431" s="912"/>
      <c r="C431" s="804"/>
      <c r="D431" s="264" t="s">
        <v>255</v>
      </c>
      <c r="E431" s="18" t="s">
        <v>447</v>
      </c>
      <c r="F431" s="18">
        <v>2000</v>
      </c>
      <c r="G431" s="21"/>
      <c r="I431" s="308"/>
      <c r="J431" s="308"/>
      <c r="K431" s="308"/>
      <c r="L431" s="308"/>
    </row>
    <row r="432" spans="1:12" s="9" customFormat="1" ht="18" outlineLevel="1">
      <c r="A432" s="939">
        <f>A429+1</f>
        <v>6</v>
      </c>
      <c r="B432" s="912" t="s">
        <v>103</v>
      </c>
      <c r="C432" s="804"/>
      <c r="D432" s="945" t="s">
        <v>121</v>
      </c>
      <c r="E432" s="38" t="s">
        <v>146</v>
      </c>
      <c r="F432" s="18">
        <v>1000</v>
      </c>
      <c r="G432" s="21"/>
      <c r="I432" s="308"/>
      <c r="J432" s="308"/>
      <c r="K432" s="308"/>
      <c r="L432" s="308"/>
    </row>
    <row r="433" spans="1:12" s="9" customFormat="1" ht="18" outlineLevel="1">
      <c r="A433" s="939"/>
      <c r="B433" s="912"/>
      <c r="C433" s="804"/>
      <c r="D433" s="946"/>
      <c r="E433" s="38" t="s">
        <v>149</v>
      </c>
      <c r="F433" s="18">
        <v>3000</v>
      </c>
      <c r="G433" s="21"/>
      <c r="I433" s="308"/>
      <c r="J433" s="308"/>
      <c r="K433" s="308"/>
      <c r="L433" s="308"/>
    </row>
    <row r="434" spans="1:12" s="9" customFormat="1" ht="18">
      <c r="A434" s="777"/>
      <c r="B434" s="912"/>
      <c r="C434" s="804"/>
      <c r="D434" s="264" t="s">
        <v>255</v>
      </c>
      <c r="E434" s="18" t="s">
        <v>187</v>
      </c>
      <c r="F434" s="18">
        <v>1500</v>
      </c>
      <c r="G434" s="21"/>
      <c r="I434" s="308"/>
      <c r="J434" s="308"/>
      <c r="K434" s="308"/>
      <c r="L434" s="308"/>
    </row>
    <row r="435" spans="1:12" s="9" customFormat="1" ht="18" outlineLevel="1">
      <c r="A435" s="939">
        <f>A432+1</f>
        <v>7</v>
      </c>
      <c r="B435" s="965" t="s">
        <v>61</v>
      </c>
      <c r="C435" s="965"/>
      <c r="D435" s="945" t="s">
        <v>121</v>
      </c>
      <c r="E435" s="38" t="s">
        <v>146</v>
      </c>
      <c r="F435" s="18"/>
      <c r="G435" s="18">
        <v>3000</v>
      </c>
      <c r="I435" s="308"/>
      <c r="J435" s="308"/>
      <c r="K435" s="308"/>
      <c r="L435" s="308"/>
    </row>
    <row r="436" spans="1:12" s="9" customFormat="1" ht="18" outlineLevel="1">
      <c r="A436" s="939"/>
      <c r="B436" s="966"/>
      <c r="C436" s="966"/>
      <c r="D436" s="946"/>
      <c r="E436" s="38" t="s">
        <v>149</v>
      </c>
      <c r="F436" s="18"/>
      <c r="G436" s="18">
        <v>9000</v>
      </c>
      <c r="I436" s="308"/>
      <c r="J436" s="308"/>
      <c r="K436" s="308"/>
      <c r="L436" s="308"/>
    </row>
    <row r="437" spans="1:12" s="9" customFormat="1" ht="18" outlineLevel="1">
      <c r="A437" s="777"/>
      <c r="B437" s="967"/>
      <c r="C437" s="967"/>
      <c r="D437" s="264" t="s">
        <v>255</v>
      </c>
      <c r="E437" s="38" t="s">
        <v>146</v>
      </c>
      <c r="F437" s="18"/>
      <c r="G437" s="18">
        <v>4500</v>
      </c>
      <c r="I437" s="308"/>
      <c r="J437" s="308"/>
      <c r="K437" s="308"/>
      <c r="L437" s="308"/>
    </row>
    <row r="438" spans="1:12" s="9" customFormat="1" ht="18" outlineLevel="1">
      <c r="A438" s="939">
        <f>A435+1</f>
        <v>8</v>
      </c>
      <c r="B438" s="962" t="s">
        <v>104</v>
      </c>
      <c r="C438" s="963"/>
      <c r="D438" s="945" t="s">
        <v>121</v>
      </c>
      <c r="E438" s="38" t="s">
        <v>146</v>
      </c>
      <c r="F438" s="38"/>
      <c r="G438" s="38">
        <v>1600</v>
      </c>
      <c r="I438" s="308"/>
      <c r="J438" s="308"/>
      <c r="K438" s="308"/>
      <c r="L438" s="308"/>
    </row>
    <row r="439" spans="1:12" s="9" customFormat="1" ht="18" outlineLevel="1">
      <c r="A439" s="939"/>
      <c r="B439" s="894"/>
      <c r="C439" s="964"/>
      <c r="D439" s="946"/>
      <c r="E439" s="36" t="s">
        <v>149</v>
      </c>
      <c r="F439" s="36"/>
      <c r="G439" s="36">
        <v>5000</v>
      </c>
      <c r="I439" s="308"/>
      <c r="J439" s="308"/>
      <c r="K439" s="308"/>
      <c r="L439" s="308"/>
    </row>
    <row r="440" spans="1:12" s="9" customFormat="1" ht="18" outlineLevel="1">
      <c r="A440" s="777"/>
      <c r="B440" s="941"/>
      <c r="C440" s="942"/>
      <c r="D440" s="265" t="s">
        <v>255</v>
      </c>
      <c r="E440" s="218" t="s">
        <v>187</v>
      </c>
      <c r="F440" s="218"/>
      <c r="G440" s="218">
        <v>2500</v>
      </c>
      <c r="I440" s="308"/>
      <c r="J440" s="308"/>
      <c r="K440" s="308"/>
      <c r="L440" s="308"/>
    </row>
    <row r="441" spans="1:12" s="9" customFormat="1" ht="18" outlineLevel="1">
      <c r="A441" s="939">
        <f>A438+1</f>
        <v>9</v>
      </c>
      <c r="B441" s="912" t="s">
        <v>105</v>
      </c>
      <c r="C441" s="804"/>
      <c r="D441" s="945" t="s">
        <v>121</v>
      </c>
      <c r="E441" s="18" t="s">
        <v>146</v>
      </c>
      <c r="F441" s="218"/>
      <c r="G441" s="218">
        <v>1600</v>
      </c>
      <c r="I441" s="308"/>
      <c r="J441" s="308"/>
      <c r="K441" s="308"/>
      <c r="L441" s="308"/>
    </row>
    <row r="442" spans="1:12" s="9" customFormat="1" ht="18" outlineLevel="1">
      <c r="A442" s="939"/>
      <c r="B442" s="941"/>
      <c r="C442" s="942"/>
      <c r="D442" s="946"/>
      <c r="E442" s="218" t="s">
        <v>149</v>
      </c>
      <c r="F442" s="218"/>
      <c r="G442" s="218">
        <v>5000</v>
      </c>
      <c r="I442" s="308"/>
      <c r="J442" s="308"/>
      <c r="K442" s="308"/>
      <c r="L442" s="308"/>
    </row>
    <row r="443" spans="1:12" s="9" customFormat="1" ht="18" outlineLevel="1">
      <c r="A443" s="777"/>
      <c r="B443" s="912"/>
      <c r="C443" s="804"/>
      <c r="D443" s="264" t="s">
        <v>255</v>
      </c>
      <c r="E443" s="18" t="s">
        <v>187</v>
      </c>
      <c r="F443" s="18"/>
      <c r="G443" s="18">
        <v>2500</v>
      </c>
      <c r="I443" s="308"/>
      <c r="J443" s="308"/>
      <c r="K443" s="308"/>
      <c r="L443" s="308"/>
    </row>
    <row r="444" spans="1:12" s="9" customFormat="1" ht="18" outlineLevel="1">
      <c r="A444" s="939">
        <f>A441+1</f>
        <v>10</v>
      </c>
      <c r="B444" s="912" t="s">
        <v>45</v>
      </c>
      <c r="C444" s="804"/>
      <c r="D444" s="945" t="s">
        <v>121</v>
      </c>
      <c r="E444" s="18" t="s">
        <v>146</v>
      </c>
      <c r="F444" s="18"/>
      <c r="G444" s="18">
        <v>1000</v>
      </c>
      <c r="I444" s="308"/>
      <c r="J444" s="308"/>
      <c r="K444" s="308"/>
      <c r="L444" s="308"/>
    </row>
    <row r="445" spans="1:12" s="9" customFormat="1" ht="18" outlineLevel="1">
      <c r="A445" s="939"/>
      <c r="B445" s="941"/>
      <c r="C445" s="942"/>
      <c r="D445" s="946"/>
      <c r="E445" s="218" t="s">
        <v>149</v>
      </c>
      <c r="F445" s="218"/>
      <c r="G445" s="218">
        <v>3000</v>
      </c>
      <c r="I445" s="308"/>
      <c r="J445" s="308"/>
      <c r="K445" s="308"/>
      <c r="L445" s="308"/>
    </row>
    <row r="446" spans="1:12" s="9" customFormat="1" ht="18.75" outlineLevel="1" thickBot="1">
      <c r="A446" s="940"/>
      <c r="B446" s="943"/>
      <c r="C446" s="944"/>
      <c r="D446" s="266" t="s">
        <v>255</v>
      </c>
      <c r="E446" s="80" t="s">
        <v>187</v>
      </c>
      <c r="F446" s="80"/>
      <c r="G446" s="80">
        <v>1500</v>
      </c>
      <c r="I446" s="308"/>
      <c r="J446" s="308"/>
      <c r="K446" s="308"/>
      <c r="L446" s="308"/>
    </row>
    <row r="447" spans="1:12" s="9" customFormat="1" ht="18.75" outlineLevel="1" thickBot="1">
      <c r="A447" s="887" t="s">
        <v>153</v>
      </c>
      <c r="B447" s="904"/>
      <c r="C447" s="904"/>
      <c r="D447" s="904"/>
      <c r="E447" s="904"/>
      <c r="F447" s="872"/>
      <c r="G447" s="873"/>
      <c r="I447" s="308"/>
      <c r="J447" s="308"/>
      <c r="K447" s="308"/>
      <c r="L447" s="308"/>
    </row>
    <row r="448" spans="1:12" s="9" customFormat="1" ht="36" outlineLevel="1">
      <c r="A448" s="229">
        <v>1</v>
      </c>
      <c r="B448" s="948" t="s">
        <v>154</v>
      </c>
      <c r="C448" s="949"/>
      <c r="D448" s="950"/>
      <c r="E448" s="13" t="s">
        <v>444</v>
      </c>
      <c r="F448" s="755">
        <v>50</v>
      </c>
      <c r="G448" s="751"/>
      <c r="I448" s="308"/>
      <c r="J448" s="308"/>
      <c r="K448" s="308"/>
      <c r="L448" s="308"/>
    </row>
    <row r="449" spans="1:12" s="9" customFormat="1" ht="18" outlineLevel="1">
      <c r="A449" s="52">
        <v>2</v>
      </c>
      <c r="B449" s="932" t="s">
        <v>537</v>
      </c>
      <c r="C449" s="933"/>
      <c r="D449" s="934"/>
      <c r="E449" s="25" t="s">
        <v>533</v>
      </c>
      <c r="F449" s="101"/>
      <c r="G449" s="173">
        <v>25</v>
      </c>
      <c r="I449" s="308"/>
      <c r="J449" s="308"/>
      <c r="K449" s="308"/>
      <c r="L449" s="308"/>
    </row>
    <row r="450" spans="1:12" s="9" customFormat="1" ht="18" outlineLevel="1">
      <c r="A450" s="24">
        <f>A449+1</f>
        <v>3</v>
      </c>
      <c r="B450" s="927" t="s">
        <v>155</v>
      </c>
      <c r="C450" s="928"/>
      <c r="D450" s="802"/>
      <c r="E450" s="25" t="s">
        <v>156</v>
      </c>
      <c r="F450" s="914">
        <v>50</v>
      </c>
      <c r="G450" s="922"/>
      <c r="I450" s="308"/>
      <c r="J450" s="308"/>
      <c r="K450" s="308"/>
      <c r="L450" s="308"/>
    </row>
    <row r="451" spans="1:12" s="9" customFormat="1" ht="18" outlineLevel="1">
      <c r="A451" s="925">
        <f>A450+1</f>
        <v>4</v>
      </c>
      <c r="B451" s="929" t="s">
        <v>394</v>
      </c>
      <c r="C451" s="930"/>
      <c r="D451" s="931"/>
      <c r="E451" s="25" t="s">
        <v>156</v>
      </c>
      <c r="F451" s="91"/>
      <c r="G451" s="25">
        <v>70</v>
      </c>
      <c r="I451" s="308"/>
      <c r="J451" s="308"/>
      <c r="K451" s="308"/>
      <c r="L451" s="308"/>
    </row>
    <row r="452" spans="1:12" s="9" customFormat="1" ht="18" outlineLevel="1">
      <c r="A452" s="926"/>
      <c r="B452" s="29"/>
      <c r="C452" s="37" t="s">
        <v>123</v>
      </c>
      <c r="D452" s="31"/>
      <c r="E452" s="25" t="s">
        <v>232</v>
      </c>
      <c r="F452" s="91"/>
      <c r="G452" s="18">
        <v>50</v>
      </c>
      <c r="I452" s="308"/>
      <c r="J452" s="308"/>
      <c r="K452" s="308"/>
      <c r="L452" s="308"/>
    </row>
    <row r="453" spans="1:12" s="9" customFormat="1" ht="18" outlineLevel="1">
      <c r="A453" s="267">
        <f>A451+1</f>
        <v>5</v>
      </c>
      <c r="B453" s="935" t="s">
        <v>640</v>
      </c>
      <c r="C453" s="936"/>
      <c r="D453" s="937"/>
      <c r="E453" s="81" t="s">
        <v>232</v>
      </c>
      <c r="F453" s="921">
        <v>200</v>
      </c>
      <c r="G453" s="938"/>
      <c r="I453" s="308"/>
      <c r="J453" s="308"/>
      <c r="K453" s="308"/>
      <c r="L453" s="308"/>
    </row>
    <row r="454" spans="1:12" s="9" customFormat="1" ht="18" outlineLevel="1">
      <c r="A454" s="925">
        <f>A453+1</f>
        <v>6</v>
      </c>
      <c r="B454" s="929" t="s">
        <v>57</v>
      </c>
      <c r="C454" s="930"/>
      <c r="D454" s="931"/>
      <c r="E454" s="25" t="s">
        <v>156</v>
      </c>
      <c r="F454" s="914">
        <v>50</v>
      </c>
      <c r="G454" s="922"/>
      <c r="I454" s="308"/>
      <c r="J454" s="308"/>
      <c r="K454" s="308"/>
      <c r="L454" s="308"/>
    </row>
    <row r="455" spans="1:12" s="9" customFormat="1" ht="18" outlineLevel="1">
      <c r="A455" s="926"/>
      <c r="B455" s="29"/>
      <c r="C455" s="37" t="s">
        <v>123</v>
      </c>
      <c r="D455" s="31"/>
      <c r="E455" s="25" t="s">
        <v>232</v>
      </c>
      <c r="F455" s="849">
        <v>30</v>
      </c>
      <c r="G455" s="805"/>
      <c r="I455" s="308"/>
      <c r="J455" s="308"/>
      <c r="K455" s="308"/>
      <c r="L455" s="308"/>
    </row>
    <row r="456" spans="1:12" s="9" customFormat="1" ht="18" outlineLevel="1">
      <c r="A456" s="267">
        <f>A454+1</f>
        <v>7</v>
      </c>
      <c r="B456" s="929" t="s">
        <v>395</v>
      </c>
      <c r="C456" s="930"/>
      <c r="D456" s="931"/>
      <c r="E456" s="25" t="s">
        <v>156</v>
      </c>
      <c r="F456" s="849">
        <v>20</v>
      </c>
      <c r="G456" s="805"/>
      <c r="I456" s="308"/>
      <c r="J456" s="308"/>
      <c r="K456" s="308"/>
      <c r="L456" s="308"/>
    </row>
    <row r="457" spans="1:12" s="9" customFormat="1" ht="18" outlineLevel="1">
      <c r="A457" s="925">
        <f>A456+1</f>
        <v>8</v>
      </c>
      <c r="B457" s="927" t="s">
        <v>157</v>
      </c>
      <c r="C457" s="928"/>
      <c r="D457" s="802"/>
      <c r="E457" s="25" t="s">
        <v>156</v>
      </c>
      <c r="F457" s="914">
        <v>150</v>
      </c>
      <c r="G457" s="770"/>
      <c r="I457" s="308"/>
      <c r="J457" s="308"/>
      <c r="K457" s="308"/>
      <c r="L457" s="308"/>
    </row>
    <row r="458" spans="1:12" s="9" customFormat="1" ht="18" outlineLevel="1">
      <c r="A458" s="926"/>
      <c r="B458" s="29"/>
      <c r="C458" s="37" t="s">
        <v>123</v>
      </c>
      <c r="D458" s="31"/>
      <c r="E458" s="25" t="s">
        <v>232</v>
      </c>
      <c r="F458" s="914">
        <v>130</v>
      </c>
      <c r="G458" s="805"/>
      <c r="I458" s="308"/>
      <c r="J458" s="308"/>
      <c r="K458" s="308"/>
      <c r="L458" s="308"/>
    </row>
    <row r="459" spans="1:12" s="9" customFormat="1" ht="18" outlineLevel="1">
      <c r="A459" s="24">
        <f>A457+1</f>
        <v>9</v>
      </c>
      <c r="B459" s="913" t="s">
        <v>448</v>
      </c>
      <c r="C459" s="803"/>
      <c r="D459" s="803"/>
      <c r="E459" s="25" t="s">
        <v>176</v>
      </c>
      <c r="F459" s="914">
        <v>70</v>
      </c>
      <c r="G459" s="922"/>
      <c r="I459" s="308"/>
      <c r="J459" s="308"/>
      <c r="K459" s="308"/>
      <c r="L459" s="308"/>
    </row>
    <row r="460" spans="1:12" s="9" customFormat="1" ht="18" outlineLevel="1">
      <c r="A460" s="24">
        <f>A459+1</f>
        <v>10</v>
      </c>
      <c r="B460" s="913" t="s">
        <v>641</v>
      </c>
      <c r="C460" s="803"/>
      <c r="D460" s="803"/>
      <c r="E460" s="25" t="s">
        <v>232</v>
      </c>
      <c r="F460" s="914">
        <v>70</v>
      </c>
      <c r="G460" s="915"/>
      <c r="I460" s="308"/>
      <c r="J460" s="308"/>
      <c r="K460" s="308"/>
      <c r="L460" s="308"/>
    </row>
    <row r="461" spans="1:12" s="9" customFormat="1" ht="18" outlineLevel="1">
      <c r="A461" s="916">
        <f>A460+1</f>
        <v>11</v>
      </c>
      <c r="B461" s="919" t="s">
        <v>401</v>
      </c>
      <c r="C461" s="920"/>
      <c r="D461" s="920"/>
      <c r="E461" s="216"/>
      <c r="F461" s="921"/>
      <c r="G461" s="770"/>
      <c r="I461" s="308"/>
      <c r="J461" s="308"/>
      <c r="K461" s="308"/>
      <c r="L461" s="308"/>
    </row>
    <row r="462" spans="1:12" s="9" customFormat="1" ht="18" outlineLevel="1">
      <c r="A462" s="917"/>
      <c r="B462" s="29"/>
      <c r="C462" s="37" t="s">
        <v>124</v>
      </c>
      <c r="D462" s="31"/>
      <c r="E462" s="25" t="s">
        <v>377</v>
      </c>
      <c r="F462" s="914">
        <v>80</v>
      </c>
      <c r="G462" s="922"/>
      <c r="I462" s="308"/>
      <c r="J462" s="308"/>
      <c r="K462" s="308"/>
      <c r="L462" s="308"/>
    </row>
    <row r="463" spans="1:12" s="9" customFormat="1" ht="18.75" outlineLevel="1" thickBot="1">
      <c r="A463" s="918"/>
      <c r="B463" s="268"/>
      <c r="C463" s="269" t="s">
        <v>125</v>
      </c>
      <c r="D463" s="270"/>
      <c r="E463" s="35" t="s">
        <v>377</v>
      </c>
      <c r="F463" s="923">
        <v>100</v>
      </c>
      <c r="G463" s="924"/>
      <c r="I463" s="308"/>
      <c r="J463" s="308"/>
      <c r="K463" s="308"/>
      <c r="L463" s="308"/>
    </row>
    <row r="464" spans="1:12" s="9" customFormat="1" ht="18.75" outlineLevel="1" thickBot="1">
      <c r="A464" s="871" t="s">
        <v>122</v>
      </c>
      <c r="B464" s="872"/>
      <c r="C464" s="872"/>
      <c r="D464" s="872"/>
      <c r="E464" s="888"/>
      <c r="F464" s="872"/>
      <c r="G464" s="873"/>
      <c r="I464" s="308"/>
      <c r="J464" s="308"/>
      <c r="K464" s="308"/>
      <c r="L464" s="308"/>
    </row>
    <row r="465" spans="1:12" s="9" customFormat="1" ht="18.75" outlineLevel="1" thickBot="1">
      <c r="A465" s="903" t="s">
        <v>565</v>
      </c>
      <c r="B465" s="872"/>
      <c r="C465" s="872"/>
      <c r="D465" s="872"/>
      <c r="E465" s="904"/>
      <c r="F465" s="904"/>
      <c r="G465" s="905"/>
      <c r="I465" s="308"/>
      <c r="J465" s="308"/>
      <c r="K465" s="308"/>
      <c r="L465" s="308"/>
    </row>
    <row r="466" spans="1:12" s="9" customFormat="1" ht="18" outlineLevel="1">
      <c r="A466" s="10">
        <v>1</v>
      </c>
      <c r="B466" s="907" t="s">
        <v>564</v>
      </c>
      <c r="C466" s="1085"/>
      <c r="D466" s="971"/>
      <c r="E466" s="161"/>
      <c r="F466" s="819" t="s">
        <v>243</v>
      </c>
      <c r="G466" s="820"/>
      <c r="I466" s="308"/>
      <c r="J466" s="308"/>
      <c r="K466" s="308"/>
      <c r="L466" s="308"/>
    </row>
    <row r="467" spans="1:12" s="9" customFormat="1" ht="18" outlineLevel="1">
      <c r="A467" s="777">
        <v>2</v>
      </c>
      <c r="B467" s="928" t="s">
        <v>550</v>
      </c>
      <c r="C467" s="1331"/>
      <c r="D467" s="1001"/>
      <c r="E467" s="103"/>
      <c r="F467" s="891"/>
      <c r="G467" s="892"/>
      <c r="I467" s="308"/>
      <c r="J467" s="308"/>
      <c r="K467" s="308"/>
      <c r="L467" s="308"/>
    </row>
    <row r="468" spans="1:12" s="9" customFormat="1" ht="36" outlineLevel="1">
      <c r="A468" s="777"/>
      <c r="B468" s="83" t="s">
        <v>551</v>
      </c>
      <c r="C468" s="911" t="s">
        <v>552</v>
      </c>
      <c r="D468" s="912"/>
      <c r="E468" s="103" t="s">
        <v>553</v>
      </c>
      <c r="F468" s="891">
        <v>30</v>
      </c>
      <c r="G468" s="892"/>
      <c r="I468" s="308"/>
      <c r="J468" s="308"/>
      <c r="K468" s="308"/>
      <c r="L468" s="308"/>
    </row>
    <row r="469" spans="1:12" s="9" customFormat="1" ht="36" outlineLevel="1">
      <c r="A469" s="777"/>
      <c r="B469" s="83" t="s">
        <v>554</v>
      </c>
      <c r="C469" s="911" t="s">
        <v>555</v>
      </c>
      <c r="D469" s="912"/>
      <c r="E469" s="103" t="s">
        <v>556</v>
      </c>
      <c r="F469" s="891">
        <v>100</v>
      </c>
      <c r="G469" s="892"/>
      <c r="I469" s="308"/>
      <c r="J469" s="308"/>
      <c r="K469" s="308"/>
      <c r="L469" s="308"/>
    </row>
    <row r="470" spans="1:12" s="9" customFormat="1" ht="36" outlineLevel="1">
      <c r="A470" s="777"/>
      <c r="B470" s="83" t="s">
        <v>557</v>
      </c>
      <c r="C470" s="911" t="s">
        <v>558</v>
      </c>
      <c r="D470" s="912"/>
      <c r="E470" s="103" t="s">
        <v>559</v>
      </c>
      <c r="F470" s="891">
        <v>350</v>
      </c>
      <c r="G470" s="892"/>
      <c r="I470" s="308"/>
      <c r="J470" s="308"/>
      <c r="K470" s="308"/>
      <c r="L470" s="308"/>
    </row>
    <row r="471" spans="1:12" s="9" customFormat="1" ht="18" outlineLevel="1">
      <c r="A471" s="777"/>
      <c r="B471" s="56" t="s">
        <v>560</v>
      </c>
      <c r="C471" s="893" t="s">
        <v>561</v>
      </c>
      <c r="D471" s="894"/>
      <c r="E471" s="103" t="s">
        <v>562</v>
      </c>
      <c r="F471" s="891">
        <v>750</v>
      </c>
      <c r="G471" s="892"/>
      <c r="I471" s="308"/>
      <c r="J471" s="308"/>
      <c r="K471" s="308"/>
      <c r="L471" s="308"/>
    </row>
    <row r="472" spans="1:12" s="9" customFormat="1" ht="45" customHeight="1" outlineLevel="1" thickBot="1">
      <c r="A472" s="88">
        <v>3</v>
      </c>
      <c r="B472" s="895" t="s">
        <v>567</v>
      </c>
      <c r="C472" s="896"/>
      <c r="D472" s="897"/>
      <c r="E472" s="226" t="s">
        <v>568</v>
      </c>
      <c r="F472" s="898">
        <v>800</v>
      </c>
      <c r="G472" s="899"/>
      <c r="I472" s="308"/>
      <c r="J472" s="308"/>
      <c r="K472" s="308"/>
      <c r="L472" s="308"/>
    </row>
    <row r="473" spans="1:12" s="9" customFormat="1" ht="32.25" customHeight="1" outlineLevel="1">
      <c r="A473" s="1296" t="s">
        <v>563</v>
      </c>
      <c r="B473" s="1297"/>
      <c r="C473" s="1297"/>
      <c r="D473" s="1297"/>
      <c r="E473" s="1297"/>
      <c r="F473" s="1297"/>
      <c r="G473" s="1298"/>
      <c r="I473" s="308"/>
      <c r="J473" s="308"/>
      <c r="K473" s="308"/>
      <c r="L473" s="308"/>
    </row>
    <row r="474" spans="1:12" s="9" customFormat="1" ht="147" customHeight="1" outlineLevel="1">
      <c r="A474" s="1299" t="s">
        <v>566</v>
      </c>
      <c r="B474" s="1300"/>
      <c r="C474" s="1300"/>
      <c r="D474" s="1300"/>
      <c r="E474" s="1300"/>
      <c r="F474" s="1300"/>
      <c r="G474" s="1301"/>
      <c r="I474" s="308"/>
      <c r="J474" s="308"/>
      <c r="K474" s="308"/>
      <c r="L474" s="308"/>
    </row>
    <row r="475" spans="1:12" s="9" customFormat="1" ht="41.25" customHeight="1" outlineLevel="1" thickBot="1">
      <c r="A475" s="762" t="s">
        <v>569</v>
      </c>
      <c r="B475" s="763"/>
      <c r="C475" s="763"/>
      <c r="D475" s="763"/>
      <c r="E475" s="763"/>
      <c r="F475" s="763"/>
      <c r="G475" s="764"/>
      <c r="I475" s="308"/>
      <c r="J475" s="308"/>
      <c r="K475" s="308"/>
      <c r="L475" s="308"/>
    </row>
    <row r="476" spans="1:12" s="9" customFormat="1" ht="18.75" outlineLevel="1" thickBot="1">
      <c r="A476" s="887" t="s">
        <v>373</v>
      </c>
      <c r="B476" s="888"/>
      <c r="C476" s="888"/>
      <c r="D476" s="888"/>
      <c r="E476" s="888"/>
      <c r="F476" s="888"/>
      <c r="G476" s="889"/>
      <c r="I476" s="308"/>
      <c r="J476" s="308"/>
      <c r="K476" s="308"/>
      <c r="L476" s="308"/>
    </row>
    <row r="477" spans="1:12" s="9" customFormat="1" ht="18.75" outlineLevel="1" thickBot="1">
      <c r="A477" s="246">
        <v>4</v>
      </c>
      <c r="B477" s="876" t="s">
        <v>158</v>
      </c>
      <c r="C477" s="876"/>
      <c r="D477" s="876"/>
      <c r="E477" s="122" t="s">
        <v>156</v>
      </c>
      <c r="F477" s="122">
        <v>60</v>
      </c>
      <c r="G477" s="122"/>
      <c r="I477" s="308"/>
      <c r="J477" s="308"/>
      <c r="K477" s="308"/>
      <c r="L477" s="308"/>
    </row>
    <row r="478" spans="1:12" s="9" customFormat="1" ht="18.75" outlineLevel="1" thickBot="1">
      <c r="A478" s="887" t="s">
        <v>382</v>
      </c>
      <c r="B478" s="888"/>
      <c r="C478" s="888"/>
      <c r="D478" s="888"/>
      <c r="E478" s="888"/>
      <c r="F478" s="888"/>
      <c r="G478" s="889"/>
      <c r="I478" s="308"/>
      <c r="J478" s="308"/>
      <c r="K478" s="308"/>
      <c r="L478" s="308"/>
    </row>
    <row r="479" spans="1:12" s="9" customFormat="1" ht="18.75" outlineLevel="1" thickBot="1">
      <c r="A479" s="235">
        <v>1</v>
      </c>
      <c r="B479" s="779" t="s">
        <v>500</v>
      </c>
      <c r="C479" s="779"/>
      <c r="D479" s="779"/>
      <c r="E479" s="232" t="s">
        <v>397</v>
      </c>
      <c r="F479" s="271"/>
      <c r="G479" s="40">
        <v>50</v>
      </c>
      <c r="I479" s="308"/>
      <c r="J479" s="308"/>
      <c r="K479" s="308"/>
      <c r="L479" s="308"/>
    </row>
    <row r="480" spans="1:12" s="9" customFormat="1" ht="18.75" thickBot="1">
      <c r="A480" s="890" t="s">
        <v>519</v>
      </c>
      <c r="B480" s="809"/>
      <c r="C480" s="809"/>
      <c r="D480" s="809"/>
      <c r="E480" s="809"/>
      <c r="F480" s="809"/>
      <c r="G480" s="810"/>
      <c r="I480" s="308"/>
      <c r="J480" s="308"/>
      <c r="K480" s="308"/>
      <c r="L480" s="308"/>
    </row>
    <row r="481" spans="1:12" s="9" customFormat="1" ht="65.25" customHeight="1" outlineLevel="1" thickBot="1">
      <c r="A481" s="246">
        <f>A479+1</f>
        <v>2</v>
      </c>
      <c r="B481" s="876" t="s">
        <v>501</v>
      </c>
      <c r="C481" s="876"/>
      <c r="D481" s="876"/>
      <c r="E481" s="272" t="s">
        <v>396</v>
      </c>
      <c r="F481" s="390">
        <v>200</v>
      </c>
      <c r="G481" s="390">
        <v>200</v>
      </c>
      <c r="I481" s="308"/>
      <c r="J481" s="308"/>
      <c r="K481" s="308"/>
      <c r="L481" s="308"/>
    </row>
    <row r="482" spans="1:12" s="9" customFormat="1" ht="29.25" customHeight="1" outlineLevel="1" thickBot="1">
      <c r="A482" s="877" t="s">
        <v>502</v>
      </c>
      <c r="B482" s="878"/>
      <c r="C482" s="878"/>
      <c r="D482" s="878"/>
      <c r="E482" s="878"/>
      <c r="F482" s="878"/>
      <c r="G482" s="879"/>
      <c r="I482" s="308"/>
      <c r="J482" s="308"/>
      <c r="K482" s="308"/>
      <c r="L482" s="308"/>
    </row>
    <row r="483" spans="1:12" s="9" customFormat="1" ht="21" outlineLevel="1" thickBot="1">
      <c r="A483" s="880" t="s">
        <v>503</v>
      </c>
      <c r="B483" s="881"/>
      <c r="C483" s="881"/>
      <c r="D483" s="881"/>
      <c r="E483" s="881"/>
      <c r="F483" s="881"/>
      <c r="G483" s="882"/>
      <c r="I483" s="308"/>
      <c r="J483" s="308"/>
      <c r="K483" s="308"/>
      <c r="L483" s="308"/>
    </row>
    <row r="484" spans="1:12" s="9" customFormat="1" ht="18" outlineLevel="1">
      <c r="A484" s="12">
        <f>A481+1</f>
        <v>3</v>
      </c>
      <c r="B484" s="853" t="s">
        <v>294</v>
      </c>
      <c r="C484" s="854"/>
      <c r="D484" s="855"/>
      <c r="E484" s="856" t="s">
        <v>504</v>
      </c>
      <c r="F484" s="883" t="s">
        <v>295</v>
      </c>
      <c r="G484" s="860"/>
      <c r="I484" s="308"/>
      <c r="J484" s="308"/>
      <c r="K484" s="308"/>
      <c r="L484" s="308"/>
    </row>
    <row r="485" spans="1:12" s="9" customFormat="1" ht="18" outlineLevel="1">
      <c r="A485" s="18">
        <f>A484+1</f>
        <v>4</v>
      </c>
      <c r="B485" s="847" t="s">
        <v>296</v>
      </c>
      <c r="C485" s="847"/>
      <c r="D485" s="847"/>
      <c r="E485" s="857"/>
      <c r="F485" s="849" t="s">
        <v>295</v>
      </c>
      <c r="G485" s="805"/>
      <c r="I485" s="308"/>
      <c r="J485" s="308"/>
      <c r="K485" s="308"/>
      <c r="L485" s="308"/>
    </row>
    <row r="486" spans="1:12" s="9" customFormat="1" ht="18" outlineLevel="1">
      <c r="A486" s="18">
        <f aca="true" t="shared" si="9" ref="A486:A507">A485+1</f>
        <v>5</v>
      </c>
      <c r="B486" s="847" t="s">
        <v>297</v>
      </c>
      <c r="C486" s="847"/>
      <c r="D486" s="847"/>
      <c r="E486" s="857"/>
      <c r="F486" s="849" t="s">
        <v>298</v>
      </c>
      <c r="G486" s="805"/>
      <c r="I486" s="308"/>
      <c r="J486" s="308"/>
      <c r="K486" s="308"/>
      <c r="L486" s="308"/>
    </row>
    <row r="487" spans="1:12" s="9" customFormat="1" ht="18" outlineLevel="1">
      <c r="A487" s="18">
        <f t="shared" si="9"/>
        <v>6</v>
      </c>
      <c r="B487" s="847" t="s">
        <v>299</v>
      </c>
      <c r="C487" s="847"/>
      <c r="D487" s="847"/>
      <c r="E487" s="857"/>
      <c r="F487" s="849" t="s">
        <v>298</v>
      </c>
      <c r="G487" s="805"/>
      <c r="I487" s="308"/>
      <c r="J487" s="308"/>
      <c r="K487" s="308"/>
      <c r="L487" s="308"/>
    </row>
    <row r="488" spans="1:12" s="9" customFormat="1" ht="18" outlineLevel="1">
      <c r="A488" s="18">
        <f t="shared" si="9"/>
        <v>7</v>
      </c>
      <c r="B488" s="847" t="s">
        <v>300</v>
      </c>
      <c r="C488" s="847"/>
      <c r="D488" s="847"/>
      <c r="E488" s="857"/>
      <c r="F488" s="849" t="s">
        <v>298</v>
      </c>
      <c r="G488" s="805"/>
      <c r="I488" s="308"/>
      <c r="J488" s="308"/>
      <c r="K488" s="308"/>
      <c r="L488" s="308"/>
    </row>
    <row r="489" spans="1:12" s="9" customFormat="1" ht="18" outlineLevel="1">
      <c r="A489" s="18">
        <f t="shared" si="9"/>
        <v>8</v>
      </c>
      <c r="B489" s="847" t="s">
        <v>402</v>
      </c>
      <c r="C489" s="847"/>
      <c r="D489" s="847"/>
      <c r="E489" s="857"/>
      <c r="F489" s="849" t="s">
        <v>302</v>
      </c>
      <c r="G489" s="805"/>
      <c r="I489" s="308"/>
      <c r="J489" s="308"/>
      <c r="K489" s="308"/>
      <c r="L489" s="308"/>
    </row>
    <row r="490" spans="1:12" s="9" customFormat="1" ht="18" outlineLevel="1">
      <c r="A490" s="18">
        <f t="shared" si="9"/>
        <v>9</v>
      </c>
      <c r="B490" s="847" t="s">
        <v>303</v>
      </c>
      <c r="C490" s="847"/>
      <c r="D490" s="847"/>
      <c r="E490" s="857"/>
      <c r="F490" s="849" t="s">
        <v>302</v>
      </c>
      <c r="G490" s="805"/>
      <c r="I490" s="308"/>
      <c r="J490" s="308"/>
      <c r="K490" s="308"/>
      <c r="L490" s="308"/>
    </row>
    <row r="491" spans="1:12" s="9" customFormat="1" ht="18" outlineLevel="1">
      <c r="A491" s="18">
        <f t="shared" si="9"/>
        <v>10</v>
      </c>
      <c r="B491" s="847" t="s">
        <v>304</v>
      </c>
      <c r="C491" s="847"/>
      <c r="D491" s="847"/>
      <c r="E491" s="857"/>
      <c r="F491" s="849" t="s">
        <v>302</v>
      </c>
      <c r="G491" s="805"/>
      <c r="I491" s="308"/>
      <c r="J491" s="308"/>
      <c r="K491" s="308"/>
      <c r="L491" s="308"/>
    </row>
    <row r="492" spans="1:12" s="9" customFormat="1" ht="18" outlineLevel="1">
      <c r="A492" s="18">
        <f t="shared" si="9"/>
        <v>11</v>
      </c>
      <c r="B492" s="847" t="s">
        <v>305</v>
      </c>
      <c r="C492" s="847"/>
      <c r="D492" s="847"/>
      <c r="E492" s="857"/>
      <c r="F492" s="849" t="s">
        <v>302</v>
      </c>
      <c r="G492" s="805"/>
      <c r="I492" s="308"/>
      <c r="J492" s="308"/>
      <c r="K492" s="308"/>
      <c r="L492" s="308"/>
    </row>
    <row r="493" spans="1:12" s="9" customFormat="1" ht="18" outlineLevel="1">
      <c r="A493" s="18">
        <f t="shared" si="9"/>
        <v>12</v>
      </c>
      <c r="B493" s="847" t="s">
        <v>306</v>
      </c>
      <c r="C493" s="847"/>
      <c r="D493" s="847"/>
      <c r="E493" s="857"/>
      <c r="F493" s="849" t="s">
        <v>302</v>
      </c>
      <c r="G493" s="805"/>
      <c r="I493" s="308"/>
      <c r="J493" s="308"/>
      <c r="K493" s="308"/>
      <c r="L493" s="308"/>
    </row>
    <row r="494" spans="1:12" s="9" customFormat="1" ht="18.75" outlineLevel="1" thickBot="1">
      <c r="A494" s="18">
        <f t="shared" si="9"/>
        <v>13</v>
      </c>
      <c r="B494" s="794" t="s">
        <v>307</v>
      </c>
      <c r="C494" s="795"/>
      <c r="D494" s="796"/>
      <c r="E494" s="858"/>
      <c r="F494" s="849" t="s">
        <v>302</v>
      </c>
      <c r="G494" s="805"/>
      <c r="I494" s="308"/>
      <c r="J494" s="308"/>
      <c r="K494" s="308"/>
      <c r="L494" s="308"/>
    </row>
    <row r="495" spans="1:12" s="9" customFormat="1" ht="18" outlineLevel="1">
      <c r="A495" s="18">
        <f>A494+1</f>
        <v>14</v>
      </c>
      <c r="B495" s="875" t="s">
        <v>308</v>
      </c>
      <c r="C495" s="847"/>
      <c r="D495" s="848"/>
      <c r="E495" s="857" t="s">
        <v>22</v>
      </c>
      <c r="F495" s="849" t="s">
        <v>302</v>
      </c>
      <c r="G495" s="805"/>
      <c r="I495" s="308"/>
      <c r="J495" s="308"/>
      <c r="K495" s="308"/>
      <c r="L495" s="308"/>
    </row>
    <row r="496" spans="1:12" s="9" customFormat="1" ht="18" outlineLevel="1">
      <c r="A496" s="18">
        <f t="shared" si="9"/>
        <v>15</v>
      </c>
      <c r="B496" s="875" t="s">
        <v>309</v>
      </c>
      <c r="C496" s="847"/>
      <c r="D496" s="848"/>
      <c r="E496" s="857"/>
      <c r="F496" s="849" t="s">
        <v>302</v>
      </c>
      <c r="G496" s="805"/>
      <c r="I496" s="308"/>
      <c r="J496" s="308"/>
      <c r="K496" s="308"/>
      <c r="L496" s="308"/>
    </row>
    <row r="497" spans="1:12" s="9" customFormat="1" ht="18" outlineLevel="1">
      <c r="A497" s="18">
        <f t="shared" si="9"/>
        <v>16</v>
      </c>
      <c r="B497" s="875" t="s">
        <v>310</v>
      </c>
      <c r="C497" s="847"/>
      <c r="D497" s="848"/>
      <c r="E497" s="857"/>
      <c r="F497" s="849" t="s">
        <v>302</v>
      </c>
      <c r="G497" s="805"/>
      <c r="I497" s="308"/>
      <c r="J497" s="308"/>
      <c r="K497" s="308"/>
      <c r="L497" s="308"/>
    </row>
    <row r="498" spans="1:12" s="9" customFormat="1" ht="18" outlineLevel="1">
      <c r="A498" s="18">
        <f t="shared" si="9"/>
        <v>17</v>
      </c>
      <c r="B498" s="875" t="s">
        <v>311</v>
      </c>
      <c r="C498" s="847"/>
      <c r="D498" s="848"/>
      <c r="E498" s="857"/>
      <c r="F498" s="849" t="s">
        <v>312</v>
      </c>
      <c r="G498" s="805"/>
      <c r="I498" s="308"/>
      <c r="J498" s="308"/>
      <c r="K498" s="308"/>
      <c r="L498" s="308"/>
    </row>
    <row r="499" spans="1:12" s="9" customFormat="1" ht="18" outlineLevel="1">
      <c r="A499" s="18">
        <f t="shared" si="9"/>
        <v>18</v>
      </c>
      <c r="B499" s="794" t="s">
        <v>313</v>
      </c>
      <c r="C499" s="795"/>
      <c r="D499" s="796"/>
      <c r="E499" s="857"/>
      <c r="F499" s="849" t="s">
        <v>312</v>
      </c>
      <c r="G499" s="805"/>
      <c r="I499" s="308"/>
      <c r="J499" s="308"/>
      <c r="K499" s="308"/>
      <c r="L499" s="308"/>
    </row>
    <row r="500" spans="1:12" s="9" customFormat="1" ht="18" outlineLevel="1">
      <c r="A500" s="18">
        <f t="shared" si="9"/>
        <v>19</v>
      </c>
      <c r="B500" s="794" t="s">
        <v>314</v>
      </c>
      <c r="C500" s="795"/>
      <c r="D500" s="796"/>
      <c r="E500" s="857"/>
      <c r="F500" s="849" t="s">
        <v>312</v>
      </c>
      <c r="G500" s="805"/>
      <c r="I500" s="308"/>
      <c r="J500" s="308"/>
      <c r="K500" s="308"/>
      <c r="L500" s="308"/>
    </row>
    <row r="501" spans="1:12" s="9" customFormat="1" ht="18" outlineLevel="1">
      <c r="A501" s="18">
        <f t="shared" si="9"/>
        <v>20</v>
      </c>
      <c r="B501" s="847" t="s">
        <v>315</v>
      </c>
      <c r="C501" s="847"/>
      <c r="D501" s="848"/>
      <c r="E501" s="857"/>
      <c r="F501" s="849" t="s">
        <v>316</v>
      </c>
      <c r="G501" s="805"/>
      <c r="I501" s="308"/>
      <c r="J501" s="308"/>
      <c r="K501" s="308"/>
      <c r="L501" s="308"/>
    </row>
    <row r="502" spans="1:12" s="9" customFormat="1" ht="18" outlineLevel="1">
      <c r="A502" s="18">
        <f t="shared" si="9"/>
        <v>21</v>
      </c>
      <c r="B502" s="847" t="s">
        <v>317</v>
      </c>
      <c r="C502" s="847"/>
      <c r="D502" s="848"/>
      <c r="E502" s="857"/>
      <c r="F502" s="849" t="s">
        <v>316</v>
      </c>
      <c r="G502" s="805"/>
      <c r="I502" s="308"/>
      <c r="J502" s="308"/>
      <c r="K502" s="308"/>
      <c r="L502" s="308"/>
    </row>
    <row r="503" spans="1:12" s="9" customFormat="1" ht="18" outlineLevel="1">
      <c r="A503" s="18">
        <f t="shared" si="9"/>
        <v>22</v>
      </c>
      <c r="B503" s="847" t="s">
        <v>318</v>
      </c>
      <c r="C503" s="847"/>
      <c r="D503" s="848"/>
      <c r="E503" s="857"/>
      <c r="F503" s="849" t="s">
        <v>316</v>
      </c>
      <c r="G503" s="805"/>
      <c r="I503" s="308"/>
      <c r="J503" s="308"/>
      <c r="K503" s="308"/>
      <c r="L503" s="308"/>
    </row>
    <row r="504" spans="1:12" s="9" customFormat="1" ht="18" outlineLevel="1">
      <c r="A504" s="18">
        <f t="shared" si="9"/>
        <v>23</v>
      </c>
      <c r="B504" s="847" t="s">
        <v>4</v>
      </c>
      <c r="C504" s="847"/>
      <c r="D504" s="848"/>
      <c r="E504" s="857"/>
      <c r="F504" s="797" t="s">
        <v>316</v>
      </c>
      <c r="G504" s="798"/>
      <c r="I504" s="308"/>
      <c r="J504" s="308"/>
      <c r="K504" s="308"/>
      <c r="L504" s="308"/>
    </row>
    <row r="505" spans="1:12" s="9" customFormat="1" ht="18" outlineLevel="1">
      <c r="A505" s="18">
        <f>A504+1</f>
        <v>24</v>
      </c>
      <c r="B505" s="847" t="s">
        <v>5</v>
      </c>
      <c r="C505" s="847"/>
      <c r="D505" s="848"/>
      <c r="E505" s="857"/>
      <c r="F505" s="797" t="s">
        <v>316</v>
      </c>
      <c r="G505" s="798"/>
      <c r="I505" s="308"/>
      <c r="J505" s="308"/>
      <c r="K505" s="308"/>
      <c r="L505" s="308"/>
    </row>
    <row r="506" spans="1:12" s="9" customFormat="1" ht="18" outlineLevel="1">
      <c r="A506" s="18">
        <f t="shared" si="9"/>
        <v>25</v>
      </c>
      <c r="B506" s="847" t="s">
        <v>319</v>
      </c>
      <c r="C506" s="847"/>
      <c r="D506" s="848"/>
      <c r="E506" s="857"/>
      <c r="F506" s="874" t="s">
        <v>320</v>
      </c>
      <c r="G506" s="851"/>
      <c r="I506" s="308"/>
      <c r="J506" s="308"/>
      <c r="K506" s="308"/>
      <c r="L506" s="308"/>
    </row>
    <row r="507" spans="1:12" s="9" customFormat="1" ht="18.75" outlineLevel="1" thickBot="1">
      <c r="A507" s="80">
        <f t="shared" si="9"/>
        <v>26</v>
      </c>
      <c r="B507" s="821" t="s">
        <v>321</v>
      </c>
      <c r="C507" s="821"/>
      <c r="D507" s="822"/>
      <c r="E507" s="858"/>
      <c r="F507" s="861" t="s">
        <v>322</v>
      </c>
      <c r="G507" s="824"/>
      <c r="I507" s="308"/>
      <c r="J507" s="308"/>
      <c r="K507" s="308"/>
      <c r="L507" s="308"/>
    </row>
    <row r="508" spans="1:12" s="1" customFormat="1" ht="15.75" outlineLevel="1">
      <c r="A508" s="862" t="s">
        <v>520</v>
      </c>
      <c r="B508" s="863"/>
      <c r="C508" s="863"/>
      <c r="D508" s="863"/>
      <c r="E508" s="863"/>
      <c r="F508" s="863"/>
      <c r="G508" s="864"/>
      <c r="I508" s="311"/>
      <c r="J508" s="311"/>
      <c r="K508" s="311"/>
      <c r="L508" s="311"/>
    </row>
    <row r="509" spans="1:12" s="1" customFormat="1" ht="18">
      <c r="A509" s="865" t="s">
        <v>521</v>
      </c>
      <c r="B509" s="866"/>
      <c r="C509" s="866"/>
      <c r="D509" s="866"/>
      <c r="E509" s="866"/>
      <c r="F509" s="866"/>
      <c r="G509" s="867"/>
      <c r="I509" s="311"/>
      <c r="J509" s="311"/>
      <c r="K509" s="311"/>
      <c r="L509" s="311"/>
    </row>
    <row r="510" spans="1:12" s="1" customFormat="1" ht="16.5" thickBot="1">
      <c r="A510" s="868" t="s">
        <v>127</v>
      </c>
      <c r="B510" s="869"/>
      <c r="C510" s="869"/>
      <c r="D510" s="869"/>
      <c r="E510" s="869"/>
      <c r="F510" s="869"/>
      <c r="G510" s="870"/>
      <c r="I510" s="311"/>
      <c r="J510" s="311"/>
      <c r="K510" s="311"/>
      <c r="L510" s="311"/>
    </row>
    <row r="511" spans="1:12" s="9" customFormat="1" ht="21" outlineLevel="1" thickBot="1">
      <c r="A511" s="871" t="s">
        <v>505</v>
      </c>
      <c r="B511" s="872"/>
      <c r="C511" s="872"/>
      <c r="D511" s="872"/>
      <c r="E511" s="872"/>
      <c r="F511" s="872"/>
      <c r="G511" s="873"/>
      <c r="I511" s="308"/>
      <c r="J511" s="308"/>
      <c r="K511" s="308"/>
      <c r="L511" s="308"/>
    </row>
    <row r="512" spans="1:12" s="9" customFormat="1" ht="18" outlineLevel="1">
      <c r="A512" s="12">
        <f>A507+1</f>
        <v>27</v>
      </c>
      <c r="B512" s="853" t="s">
        <v>294</v>
      </c>
      <c r="C512" s="854"/>
      <c r="D512" s="855"/>
      <c r="E512" s="856" t="s">
        <v>128</v>
      </c>
      <c r="F512" s="859" t="s">
        <v>332</v>
      </c>
      <c r="G512" s="860"/>
      <c r="I512" s="308"/>
      <c r="J512" s="308"/>
      <c r="K512" s="308"/>
      <c r="L512" s="308"/>
    </row>
    <row r="513" spans="1:12" s="9" customFormat="1" ht="18" outlineLevel="1">
      <c r="A513" s="18">
        <f>A512+1</f>
        <v>28</v>
      </c>
      <c r="B513" s="847" t="s">
        <v>296</v>
      </c>
      <c r="C513" s="847"/>
      <c r="D513" s="847"/>
      <c r="E513" s="857"/>
      <c r="F513" s="852" t="s">
        <v>332</v>
      </c>
      <c r="G513" s="805"/>
      <c r="I513" s="308"/>
      <c r="J513" s="308"/>
      <c r="K513" s="308"/>
      <c r="L513" s="308"/>
    </row>
    <row r="514" spans="1:12" s="9" customFormat="1" ht="18" outlineLevel="1">
      <c r="A514" s="18">
        <f aca="true" t="shared" si="10" ref="A514:A531">A513+1</f>
        <v>29</v>
      </c>
      <c r="B514" s="847" t="s">
        <v>297</v>
      </c>
      <c r="C514" s="847"/>
      <c r="D514" s="847"/>
      <c r="E514" s="857"/>
      <c r="F514" s="852" t="s">
        <v>333</v>
      </c>
      <c r="G514" s="805"/>
      <c r="I514" s="308"/>
      <c r="J514" s="308"/>
      <c r="K514" s="308"/>
      <c r="L514" s="308"/>
    </row>
    <row r="515" spans="1:12" s="9" customFormat="1" ht="18" outlineLevel="1">
      <c r="A515" s="18">
        <f t="shared" si="10"/>
        <v>30</v>
      </c>
      <c r="B515" s="847" t="s">
        <v>299</v>
      </c>
      <c r="C515" s="847"/>
      <c r="D515" s="847"/>
      <c r="E515" s="857"/>
      <c r="F515" s="852" t="s">
        <v>333</v>
      </c>
      <c r="G515" s="805"/>
      <c r="I515" s="308"/>
      <c r="J515" s="308"/>
      <c r="K515" s="308"/>
      <c r="L515" s="308"/>
    </row>
    <row r="516" spans="1:12" s="9" customFormat="1" ht="18" outlineLevel="1">
      <c r="A516" s="18">
        <f t="shared" si="10"/>
        <v>31</v>
      </c>
      <c r="B516" s="847" t="s">
        <v>300</v>
      </c>
      <c r="C516" s="847"/>
      <c r="D516" s="847"/>
      <c r="E516" s="857"/>
      <c r="F516" s="852" t="s">
        <v>333</v>
      </c>
      <c r="G516" s="805"/>
      <c r="I516" s="308"/>
      <c r="J516" s="308"/>
      <c r="K516" s="308"/>
      <c r="L516" s="308"/>
    </row>
    <row r="517" spans="1:12" s="9" customFormat="1" ht="18" outlineLevel="1">
      <c r="A517" s="18">
        <f t="shared" si="10"/>
        <v>32</v>
      </c>
      <c r="B517" s="847" t="s">
        <v>301</v>
      </c>
      <c r="C517" s="847"/>
      <c r="D517" s="847"/>
      <c r="E517" s="857"/>
      <c r="F517" s="852" t="s">
        <v>334</v>
      </c>
      <c r="G517" s="805"/>
      <c r="I517" s="308"/>
      <c r="J517" s="308"/>
      <c r="K517" s="308"/>
      <c r="L517" s="308"/>
    </row>
    <row r="518" spans="1:12" s="9" customFormat="1" ht="18" outlineLevel="1">
      <c r="A518" s="18">
        <f t="shared" si="10"/>
        <v>33</v>
      </c>
      <c r="B518" s="847" t="s">
        <v>303</v>
      </c>
      <c r="C518" s="847"/>
      <c r="D518" s="847"/>
      <c r="E518" s="857"/>
      <c r="F518" s="852" t="s">
        <v>334</v>
      </c>
      <c r="G518" s="805"/>
      <c r="I518" s="308"/>
      <c r="J518" s="308"/>
      <c r="K518" s="308"/>
      <c r="L518" s="308"/>
    </row>
    <row r="519" spans="1:12" s="9" customFormat="1" ht="18" outlineLevel="1">
      <c r="A519" s="18">
        <f t="shared" si="10"/>
        <v>34</v>
      </c>
      <c r="B519" s="847" t="s">
        <v>304</v>
      </c>
      <c r="C519" s="847"/>
      <c r="D519" s="847"/>
      <c r="E519" s="857"/>
      <c r="F519" s="852" t="s">
        <v>334</v>
      </c>
      <c r="G519" s="805"/>
      <c r="I519" s="308"/>
      <c r="J519" s="308"/>
      <c r="K519" s="308"/>
      <c r="L519" s="308"/>
    </row>
    <row r="520" spans="1:12" s="9" customFormat="1" ht="18" outlineLevel="1">
      <c r="A520" s="18">
        <f t="shared" si="10"/>
        <v>35</v>
      </c>
      <c r="B520" s="847" t="s">
        <v>305</v>
      </c>
      <c r="C520" s="847"/>
      <c r="D520" s="847"/>
      <c r="E520" s="857"/>
      <c r="F520" s="852" t="s">
        <v>334</v>
      </c>
      <c r="G520" s="805"/>
      <c r="I520" s="308"/>
      <c r="J520" s="308"/>
      <c r="K520" s="308"/>
      <c r="L520" s="308"/>
    </row>
    <row r="521" spans="1:12" s="9" customFormat="1" ht="18" outlineLevel="1">
      <c r="A521" s="18">
        <f t="shared" si="10"/>
        <v>36</v>
      </c>
      <c r="B521" s="847" t="s">
        <v>306</v>
      </c>
      <c r="C521" s="847"/>
      <c r="D521" s="847"/>
      <c r="E521" s="857"/>
      <c r="F521" s="852" t="s">
        <v>334</v>
      </c>
      <c r="G521" s="805"/>
      <c r="I521" s="308"/>
      <c r="J521" s="308"/>
      <c r="K521" s="308"/>
      <c r="L521" s="308"/>
    </row>
    <row r="522" spans="1:12" s="9" customFormat="1" ht="18" outlineLevel="1">
      <c r="A522" s="18">
        <f t="shared" si="10"/>
        <v>37</v>
      </c>
      <c r="B522" s="794" t="s">
        <v>307</v>
      </c>
      <c r="C522" s="795"/>
      <c r="D522" s="796"/>
      <c r="E522" s="857"/>
      <c r="F522" s="852" t="s">
        <v>334</v>
      </c>
      <c r="G522" s="805"/>
      <c r="I522" s="308"/>
      <c r="J522" s="308"/>
      <c r="K522" s="308"/>
      <c r="L522" s="308"/>
    </row>
    <row r="523" spans="1:12" s="9" customFormat="1" ht="18" outlineLevel="1">
      <c r="A523" s="18">
        <f t="shared" si="10"/>
        <v>38</v>
      </c>
      <c r="B523" s="794" t="s">
        <v>308</v>
      </c>
      <c r="C523" s="795"/>
      <c r="D523" s="796"/>
      <c r="E523" s="857"/>
      <c r="F523" s="852" t="s">
        <v>334</v>
      </c>
      <c r="G523" s="805"/>
      <c r="I523" s="308"/>
      <c r="J523" s="308"/>
      <c r="K523" s="308"/>
      <c r="L523" s="308"/>
    </row>
    <row r="524" spans="1:12" s="9" customFormat="1" ht="18" outlineLevel="1">
      <c r="A524" s="18">
        <f t="shared" si="10"/>
        <v>39</v>
      </c>
      <c r="B524" s="847" t="s">
        <v>309</v>
      </c>
      <c r="C524" s="847"/>
      <c r="D524" s="847"/>
      <c r="E524" s="857"/>
      <c r="F524" s="852" t="s">
        <v>334</v>
      </c>
      <c r="G524" s="805"/>
      <c r="I524" s="308"/>
      <c r="J524" s="308"/>
      <c r="K524" s="308"/>
      <c r="L524" s="308"/>
    </row>
    <row r="525" spans="1:12" s="9" customFormat="1" ht="18" outlineLevel="1">
      <c r="A525" s="18">
        <f t="shared" si="10"/>
        <v>40</v>
      </c>
      <c r="B525" s="847" t="s">
        <v>310</v>
      </c>
      <c r="C525" s="847"/>
      <c r="D525" s="848"/>
      <c r="E525" s="857"/>
      <c r="F525" s="852" t="s">
        <v>334</v>
      </c>
      <c r="G525" s="805"/>
      <c r="I525" s="308"/>
      <c r="J525" s="308"/>
      <c r="K525" s="308"/>
      <c r="L525" s="308"/>
    </row>
    <row r="526" spans="1:12" s="9" customFormat="1" ht="18" outlineLevel="1">
      <c r="A526" s="18">
        <f t="shared" si="10"/>
        <v>41</v>
      </c>
      <c r="B526" s="847" t="s">
        <v>311</v>
      </c>
      <c r="C526" s="847"/>
      <c r="D526" s="847"/>
      <c r="E526" s="857"/>
      <c r="F526" s="852" t="s">
        <v>335</v>
      </c>
      <c r="G526" s="805"/>
      <c r="I526" s="308"/>
      <c r="J526" s="308"/>
      <c r="K526" s="308"/>
      <c r="L526" s="308"/>
    </row>
    <row r="527" spans="1:12" s="9" customFormat="1" ht="18" outlineLevel="1">
      <c r="A527" s="18">
        <f t="shared" si="10"/>
        <v>42</v>
      </c>
      <c r="B527" s="794" t="s">
        <v>313</v>
      </c>
      <c r="C527" s="795"/>
      <c r="D527" s="796"/>
      <c r="E527" s="857"/>
      <c r="F527" s="852" t="s">
        <v>335</v>
      </c>
      <c r="G527" s="805"/>
      <c r="I527" s="308"/>
      <c r="J527" s="308"/>
      <c r="K527" s="308"/>
      <c r="L527" s="308"/>
    </row>
    <row r="528" spans="1:12" s="9" customFormat="1" ht="18" outlineLevel="1">
      <c r="A528" s="18">
        <f t="shared" si="10"/>
        <v>43</v>
      </c>
      <c r="B528" s="794" t="s">
        <v>314</v>
      </c>
      <c r="C528" s="795"/>
      <c r="D528" s="796"/>
      <c r="E528" s="857"/>
      <c r="F528" s="852" t="s">
        <v>335</v>
      </c>
      <c r="G528" s="805"/>
      <c r="I528" s="308"/>
      <c r="J528" s="308"/>
      <c r="K528" s="308"/>
      <c r="L528" s="308"/>
    </row>
    <row r="529" spans="1:12" s="9" customFormat="1" ht="18" outlineLevel="1">
      <c r="A529" s="18">
        <f t="shared" si="10"/>
        <v>44</v>
      </c>
      <c r="B529" s="847" t="s">
        <v>315</v>
      </c>
      <c r="C529" s="847"/>
      <c r="D529" s="848"/>
      <c r="E529" s="857"/>
      <c r="F529" s="852" t="s">
        <v>336</v>
      </c>
      <c r="G529" s="805"/>
      <c r="I529" s="308"/>
      <c r="J529" s="308"/>
      <c r="K529" s="308"/>
      <c r="L529" s="308"/>
    </row>
    <row r="530" spans="1:12" s="9" customFormat="1" ht="18" outlineLevel="1">
      <c r="A530" s="18">
        <f t="shared" si="10"/>
        <v>45</v>
      </c>
      <c r="B530" s="847" t="s">
        <v>317</v>
      </c>
      <c r="C530" s="847"/>
      <c r="D530" s="848"/>
      <c r="E530" s="857"/>
      <c r="F530" s="852" t="s">
        <v>336</v>
      </c>
      <c r="G530" s="805"/>
      <c r="I530" s="308"/>
      <c r="J530" s="308"/>
      <c r="K530" s="308"/>
      <c r="L530" s="308"/>
    </row>
    <row r="531" spans="1:12" s="9" customFormat="1" ht="18" outlineLevel="1">
      <c r="A531" s="18">
        <f t="shared" si="10"/>
        <v>46</v>
      </c>
      <c r="B531" s="847" t="s">
        <v>318</v>
      </c>
      <c r="C531" s="847"/>
      <c r="D531" s="848"/>
      <c r="E531" s="857"/>
      <c r="F531" s="852" t="s">
        <v>336</v>
      </c>
      <c r="G531" s="805"/>
      <c r="I531" s="308"/>
      <c r="J531" s="308"/>
      <c r="K531" s="308"/>
      <c r="L531" s="308"/>
    </row>
    <row r="532" spans="1:12" s="9" customFormat="1" ht="18" outlineLevel="1">
      <c r="A532" s="18">
        <f>A531+1</f>
        <v>47</v>
      </c>
      <c r="B532" s="847" t="s">
        <v>4</v>
      </c>
      <c r="C532" s="847"/>
      <c r="D532" s="848"/>
      <c r="E532" s="857"/>
      <c r="F532" s="849" t="s">
        <v>336</v>
      </c>
      <c r="G532" s="805"/>
      <c r="I532" s="308"/>
      <c r="J532" s="308"/>
      <c r="K532" s="308"/>
      <c r="L532" s="308"/>
    </row>
    <row r="533" spans="1:12" s="9" customFormat="1" ht="18" outlineLevel="1">
      <c r="A533" s="18">
        <f>A532+1</f>
        <v>48</v>
      </c>
      <c r="B533" s="847" t="s">
        <v>5</v>
      </c>
      <c r="C533" s="847"/>
      <c r="D533" s="848"/>
      <c r="E533" s="857"/>
      <c r="F533" s="849" t="s">
        <v>336</v>
      </c>
      <c r="G533" s="805"/>
      <c r="I533" s="308"/>
      <c r="J533" s="308"/>
      <c r="K533" s="308"/>
      <c r="L533" s="308"/>
    </row>
    <row r="534" spans="1:12" s="9" customFormat="1" ht="18" outlineLevel="1">
      <c r="A534" s="18">
        <f>A533+1</f>
        <v>49</v>
      </c>
      <c r="B534" s="847" t="s">
        <v>319</v>
      </c>
      <c r="C534" s="847"/>
      <c r="D534" s="848"/>
      <c r="E534" s="857"/>
      <c r="F534" s="850" t="s">
        <v>337</v>
      </c>
      <c r="G534" s="851"/>
      <c r="I534" s="308"/>
      <c r="J534" s="308"/>
      <c r="K534" s="308"/>
      <c r="L534" s="308"/>
    </row>
    <row r="535" spans="1:12" s="9" customFormat="1" ht="18.75" outlineLevel="1" thickBot="1">
      <c r="A535" s="18">
        <f>A534+1</f>
        <v>50</v>
      </c>
      <c r="B535" s="821" t="s">
        <v>321</v>
      </c>
      <c r="C535" s="821"/>
      <c r="D535" s="822"/>
      <c r="E535" s="858"/>
      <c r="F535" s="823" t="s">
        <v>338</v>
      </c>
      <c r="G535" s="824"/>
      <c r="I535" s="308"/>
      <c r="J535" s="308"/>
      <c r="K535" s="308"/>
      <c r="L535" s="308"/>
    </row>
    <row r="536" spans="1:12" s="9" customFormat="1" ht="21" thickBot="1">
      <c r="A536" s="825" t="s">
        <v>506</v>
      </c>
      <c r="B536" s="826"/>
      <c r="C536" s="826"/>
      <c r="D536" s="826"/>
      <c r="E536" s="826"/>
      <c r="F536" s="826"/>
      <c r="G536" s="827"/>
      <c r="I536" s="308"/>
      <c r="J536" s="308"/>
      <c r="K536" s="308"/>
      <c r="L536" s="308"/>
    </row>
    <row r="537" spans="1:12" s="9" customFormat="1" ht="18.75" outlineLevel="1" thickBot="1">
      <c r="A537" s="828" t="s">
        <v>109</v>
      </c>
      <c r="B537" s="829"/>
      <c r="C537" s="829"/>
      <c r="D537" s="829"/>
      <c r="E537" s="829"/>
      <c r="F537" s="829"/>
      <c r="G537" s="830"/>
      <c r="I537" s="308"/>
      <c r="J537" s="308"/>
      <c r="K537" s="308"/>
      <c r="L537" s="308"/>
    </row>
    <row r="538" spans="1:12" s="9" customFormat="1" ht="18">
      <c r="A538" s="42">
        <f>A535+1</f>
        <v>51</v>
      </c>
      <c r="B538" s="831" t="s">
        <v>129</v>
      </c>
      <c r="C538" s="832"/>
      <c r="D538" s="833"/>
      <c r="E538" s="834" t="s">
        <v>146</v>
      </c>
      <c r="F538" s="837">
        <v>960</v>
      </c>
      <c r="G538" s="838"/>
      <c r="I538" s="308"/>
      <c r="J538" s="308"/>
      <c r="K538" s="308"/>
      <c r="L538" s="308"/>
    </row>
    <row r="539" spans="1:12" s="9" customFormat="1" ht="18">
      <c r="A539" s="32">
        <f>A538+1</f>
        <v>52</v>
      </c>
      <c r="B539" s="839" t="s">
        <v>130</v>
      </c>
      <c r="C539" s="840"/>
      <c r="D539" s="841"/>
      <c r="E539" s="835"/>
      <c r="F539" s="842">
        <v>800</v>
      </c>
      <c r="G539" s="843"/>
      <c r="I539" s="308"/>
      <c r="J539" s="308"/>
      <c r="K539" s="308"/>
      <c r="L539" s="308"/>
    </row>
    <row r="540" spans="1:12" s="9" customFormat="1" ht="18.75" thickBot="1">
      <c r="A540" s="17">
        <f>A539+1</f>
        <v>53</v>
      </c>
      <c r="B540" s="844" t="s">
        <v>131</v>
      </c>
      <c r="C540" s="845"/>
      <c r="D540" s="846"/>
      <c r="E540" s="836"/>
      <c r="F540" s="806">
        <v>800</v>
      </c>
      <c r="G540" s="807"/>
      <c r="I540" s="308"/>
      <c r="J540" s="308"/>
      <c r="K540" s="308"/>
      <c r="L540" s="308"/>
    </row>
    <row r="541" spans="1:12" s="1" customFormat="1" ht="16.5" thickBot="1">
      <c r="A541" s="808" t="s">
        <v>49</v>
      </c>
      <c r="B541" s="809"/>
      <c r="C541" s="809"/>
      <c r="D541" s="809"/>
      <c r="E541" s="809"/>
      <c r="F541" s="809"/>
      <c r="G541" s="810"/>
      <c r="I541" s="311"/>
      <c r="J541" s="311"/>
      <c r="K541" s="311"/>
      <c r="L541" s="311"/>
    </row>
    <row r="542" spans="1:12" s="9" customFormat="1" ht="18">
      <c r="A542" s="43"/>
      <c r="B542" s="811"/>
      <c r="C542" s="811"/>
      <c r="D542" s="811"/>
      <c r="E542" s="811"/>
      <c r="F542" s="811"/>
      <c r="G542" s="811"/>
      <c r="I542" s="308"/>
      <c r="J542" s="308"/>
      <c r="K542" s="308"/>
      <c r="L542" s="308"/>
    </row>
    <row r="543" spans="1:12" s="9" customFormat="1" ht="18">
      <c r="A543" s="43" t="s">
        <v>195</v>
      </c>
      <c r="E543" s="56"/>
      <c r="F543" s="56"/>
      <c r="G543" s="56"/>
      <c r="I543" s="308"/>
      <c r="J543" s="308"/>
      <c r="K543" s="308"/>
      <c r="L543" s="308"/>
    </row>
    <row r="544" spans="1:12" s="9" customFormat="1" ht="53.25" customHeight="1">
      <c r="A544" s="274"/>
      <c r="B544" s="1328" t="s">
        <v>283</v>
      </c>
      <c r="C544" s="1328"/>
      <c r="D544" s="1328"/>
      <c r="E544" s="1328"/>
      <c r="F544" s="1328"/>
      <c r="G544" s="1328"/>
      <c r="I544" s="308"/>
      <c r="J544" s="308"/>
      <c r="K544" s="308"/>
      <c r="L544" s="308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327"/>
      <c r="F546" s="1327"/>
    </row>
    <row r="547" spans="2:7" ht="18">
      <c r="B547" s="128"/>
      <c r="C547" s="128"/>
      <c r="D547" s="128"/>
      <c r="E547" s="3"/>
      <c r="F547" s="1323"/>
      <c r="G547" s="1323"/>
    </row>
    <row r="548" spans="2:7" ht="18">
      <c r="B548" s="128"/>
      <c r="C548" s="128"/>
      <c r="D548" s="128"/>
      <c r="E548" s="3"/>
      <c r="F548" s="1323"/>
      <c r="G548" s="1323"/>
    </row>
    <row r="549" spans="2:6" ht="18">
      <c r="B549" s="1326"/>
      <c r="C549" s="1326"/>
      <c r="E549" s="129"/>
      <c r="F549" s="129"/>
    </row>
  </sheetData>
  <sheetProtection/>
  <mergeCells count="614">
    <mergeCell ref="F396:G396"/>
    <mergeCell ref="F397:G397"/>
    <mergeCell ref="A396:A397"/>
    <mergeCell ref="A398:A402"/>
    <mergeCell ref="F410:G410"/>
    <mergeCell ref="F402:G402"/>
    <mergeCell ref="F399:G399"/>
    <mergeCell ref="F398:G398"/>
    <mergeCell ref="B405:D405"/>
    <mergeCell ref="F400:G400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27:A328"/>
    <mergeCell ref="A329:A330"/>
    <mergeCell ref="A369:A370"/>
    <mergeCell ref="B375:D376"/>
    <mergeCell ref="B369:D370"/>
    <mergeCell ref="B373:D374"/>
    <mergeCell ref="A350:G350"/>
    <mergeCell ref="B352:D352"/>
    <mergeCell ref="B365:D366"/>
    <mergeCell ref="B357:D357"/>
    <mergeCell ref="A367:A368"/>
    <mergeCell ref="B363:D364"/>
    <mergeCell ref="F346:G346"/>
    <mergeCell ref="A344:G344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348:D348"/>
    <mergeCell ref="B273:B276"/>
    <mergeCell ref="A273:A276"/>
    <mergeCell ref="B286:D286"/>
    <mergeCell ref="A268:A270"/>
    <mergeCell ref="B284:D284"/>
    <mergeCell ref="B281:D281"/>
    <mergeCell ref="A272:G272"/>
    <mergeCell ref="B279:D279"/>
    <mergeCell ref="B282:D282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87:D287"/>
    <mergeCell ref="B312:D312"/>
    <mergeCell ref="B317:D317"/>
    <mergeCell ref="B323:D323"/>
    <mergeCell ref="B293:D293"/>
    <mergeCell ref="B315:D315"/>
    <mergeCell ref="A322:G322"/>
    <mergeCell ref="B316:D316"/>
    <mergeCell ref="B290:D290"/>
    <mergeCell ref="B347:D347"/>
    <mergeCell ref="B448:D448"/>
    <mergeCell ref="C417:D417"/>
    <mergeCell ref="A414:G414"/>
    <mergeCell ref="F418:G418"/>
    <mergeCell ref="A294:A309"/>
    <mergeCell ref="B291:D291"/>
    <mergeCell ref="B310:D310"/>
    <mergeCell ref="B331:D33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F522:G522"/>
    <mergeCell ref="B523:D523"/>
    <mergeCell ref="F523:G523"/>
    <mergeCell ref="B522:D522"/>
    <mergeCell ref="F521:G521"/>
    <mergeCell ref="F520:G520"/>
    <mergeCell ref="B521:D52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E538:E540"/>
    <mergeCell ref="F538:G538"/>
    <mergeCell ref="B539:D539"/>
    <mergeCell ref="F539:G539"/>
    <mergeCell ref="B540:D540"/>
    <mergeCell ref="F540:G540"/>
    <mergeCell ref="B538:D538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15:D515"/>
    <mergeCell ref="B526:D526"/>
    <mergeCell ref="F501:G501"/>
    <mergeCell ref="B502:D502"/>
    <mergeCell ref="F502:G502"/>
    <mergeCell ref="B506:D506"/>
    <mergeCell ref="B507:D507"/>
    <mergeCell ref="B504:D504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F496:G496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A464:G464"/>
    <mergeCell ref="A454:A455"/>
    <mergeCell ref="B461:D461"/>
    <mergeCell ref="F459:G459"/>
    <mergeCell ref="B454:D454"/>
    <mergeCell ref="F458:G458"/>
    <mergeCell ref="B453:D453"/>
    <mergeCell ref="F453:G453"/>
    <mergeCell ref="B460:D460"/>
    <mergeCell ref="F460:G460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A338:G338"/>
    <mergeCell ref="A320:G320"/>
    <mergeCell ref="A321:G321"/>
    <mergeCell ref="F348:G348"/>
    <mergeCell ref="A345:G345"/>
    <mergeCell ref="B341:D341"/>
    <mergeCell ref="B340:D340"/>
    <mergeCell ref="A336:G336"/>
    <mergeCell ref="B327:D327"/>
    <mergeCell ref="A323:A324"/>
    <mergeCell ref="B359:D359"/>
    <mergeCell ref="A361:G361"/>
    <mergeCell ref="A357:A358"/>
    <mergeCell ref="A360:G360"/>
    <mergeCell ref="A363:A364"/>
    <mergeCell ref="D435:D436"/>
    <mergeCell ref="A393:G393"/>
    <mergeCell ref="F395:G395"/>
    <mergeCell ref="F422:G422"/>
    <mergeCell ref="F405:G405"/>
    <mergeCell ref="F423:G423"/>
    <mergeCell ref="F401:G401"/>
    <mergeCell ref="F408:G408"/>
    <mergeCell ref="F406:G406"/>
    <mergeCell ref="B400:B401"/>
    <mergeCell ref="F412:G412"/>
    <mergeCell ref="A413:G413"/>
    <mergeCell ref="F411:G411"/>
    <mergeCell ref="F409:G409"/>
    <mergeCell ref="A415:A421"/>
    <mergeCell ref="A451:A452"/>
    <mergeCell ref="B435:C437"/>
    <mergeCell ref="A405:A412"/>
    <mergeCell ref="D432:D433"/>
    <mergeCell ref="A447:G447"/>
    <mergeCell ref="B450:D450"/>
    <mergeCell ref="F407:G407"/>
    <mergeCell ref="B438:C440"/>
    <mergeCell ref="A426:A428"/>
    <mergeCell ref="A429:A431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39:D239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F70:G70"/>
    <mergeCell ref="B19:D19"/>
    <mergeCell ref="A17:G17"/>
    <mergeCell ref="F19:G19"/>
    <mergeCell ref="A18:G18"/>
    <mergeCell ref="B16:D16"/>
    <mergeCell ref="E13:E15"/>
    <mergeCell ref="F14:G14"/>
    <mergeCell ref="A13:A15"/>
    <mergeCell ref="A8:G8"/>
    <mergeCell ref="A9:G9"/>
    <mergeCell ref="A10:F10"/>
    <mergeCell ref="F13:G13"/>
    <mergeCell ref="B13:D15"/>
    <mergeCell ref="A11:G11"/>
    <mergeCell ref="C80:D81"/>
    <mergeCell ref="B97:C97"/>
    <mergeCell ref="B90:D90"/>
    <mergeCell ref="C78:D78"/>
    <mergeCell ref="F84:G84"/>
    <mergeCell ref="C91:D92"/>
    <mergeCell ref="F85:G85"/>
    <mergeCell ref="F93:G93"/>
    <mergeCell ref="F78:G78"/>
    <mergeCell ref="A68:G68"/>
    <mergeCell ref="B76:D76"/>
    <mergeCell ref="A72:A73"/>
    <mergeCell ref="F76:G76"/>
    <mergeCell ref="F75:G75"/>
    <mergeCell ref="B77:D77"/>
    <mergeCell ref="F77:G77"/>
    <mergeCell ref="A77:A89"/>
    <mergeCell ref="F81:G81"/>
    <mergeCell ref="C89:D89"/>
    <mergeCell ref="A114:G114"/>
    <mergeCell ref="A108:G108"/>
    <mergeCell ref="F103:G103"/>
    <mergeCell ref="F79:G79"/>
    <mergeCell ref="C84:D85"/>
    <mergeCell ref="A93:A97"/>
    <mergeCell ref="C95:D95"/>
    <mergeCell ref="A109:G109"/>
    <mergeCell ref="F90:G90"/>
    <mergeCell ref="C100:D100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C159:C161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A156:A166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57:B158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232:D232"/>
    <mergeCell ref="C227:D227"/>
    <mergeCell ref="A218:G218"/>
    <mergeCell ref="A216:G216"/>
    <mergeCell ref="A202:A215"/>
    <mergeCell ref="C222:D222"/>
    <mergeCell ref="C229:D229"/>
    <mergeCell ref="A90:A92"/>
    <mergeCell ref="C101:D102"/>
    <mergeCell ref="B91:B92"/>
    <mergeCell ref="C99:D99"/>
    <mergeCell ref="B96:C96"/>
    <mergeCell ref="B93:D93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B396:D397"/>
    <mergeCell ref="B398:D398"/>
    <mergeCell ref="B403:D403"/>
    <mergeCell ref="C278:D278"/>
    <mergeCell ref="A425:G425"/>
    <mergeCell ref="B314:D314"/>
    <mergeCell ref="B283:D283"/>
    <mergeCell ref="B294:D294"/>
    <mergeCell ref="B288:D288"/>
    <mergeCell ref="A352:A356"/>
    <mergeCell ref="F485:G485"/>
    <mergeCell ref="F486:G486"/>
    <mergeCell ref="F419:G421"/>
    <mergeCell ref="E419:E421"/>
    <mergeCell ref="C471:D471"/>
    <mergeCell ref="F472:G472"/>
    <mergeCell ref="B432:C434"/>
    <mergeCell ref="F450:G450"/>
    <mergeCell ref="B451:D451"/>
    <mergeCell ref="B449:D449"/>
    <mergeCell ref="A381:A382"/>
    <mergeCell ref="C353:D353"/>
    <mergeCell ref="B429:C431"/>
    <mergeCell ref="B415:D415"/>
    <mergeCell ref="B422:D422"/>
    <mergeCell ref="A371:A372"/>
    <mergeCell ref="A362:G362"/>
    <mergeCell ref="F415:G415"/>
    <mergeCell ref="B423:D423"/>
    <mergeCell ref="A424:G424"/>
    <mergeCell ref="B292:D292"/>
    <mergeCell ref="B479:D479"/>
    <mergeCell ref="B346:D346"/>
    <mergeCell ref="A277:G277"/>
    <mergeCell ref="B329:D329"/>
    <mergeCell ref="A339:G339"/>
    <mergeCell ref="A337:G337"/>
    <mergeCell ref="B334:D334"/>
    <mergeCell ref="B472:D472"/>
    <mergeCell ref="B466:D466"/>
    <mergeCell ref="A475:G475"/>
    <mergeCell ref="F488:G488"/>
    <mergeCell ref="A478:G478"/>
    <mergeCell ref="A480:G480"/>
    <mergeCell ref="A473:G473"/>
    <mergeCell ref="B484:D484"/>
    <mergeCell ref="A474:G474"/>
    <mergeCell ref="E484:E494"/>
    <mergeCell ref="B488:D488"/>
    <mergeCell ref="B486:D486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F494:G494"/>
    <mergeCell ref="B477:D477"/>
    <mergeCell ref="B487:D487"/>
    <mergeCell ref="B492:D492"/>
    <mergeCell ref="B496:D496"/>
    <mergeCell ref="B490:D490"/>
    <mergeCell ref="B481:D481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B351:D351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B75:D75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F72:G72"/>
    <mergeCell ref="F50:G50"/>
    <mergeCell ref="B59:D59"/>
    <mergeCell ref="B71:D71"/>
    <mergeCell ref="F98:G98"/>
    <mergeCell ref="B84:B85"/>
    <mergeCell ref="B80:B81"/>
    <mergeCell ref="C79:D79"/>
    <mergeCell ref="F92:G92"/>
    <mergeCell ref="C86:D86"/>
    <mergeCell ref="C235:D235"/>
    <mergeCell ref="C116:C119"/>
    <mergeCell ref="A217:G217"/>
    <mergeCell ref="A194:A196"/>
    <mergeCell ref="B234:B240"/>
    <mergeCell ref="C226:D226"/>
    <mergeCell ref="C238:D238"/>
    <mergeCell ref="C225:D225"/>
    <mergeCell ref="B202:D202"/>
    <mergeCell ref="C230:D230"/>
    <mergeCell ref="A188:G188"/>
    <mergeCell ref="A57:G57"/>
    <mergeCell ref="B62:D62"/>
    <mergeCell ref="B98:D98"/>
    <mergeCell ref="A107:G107"/>
    <mergeCell ref="F156:G156"/>
    <mergeCell ref="A112:G112"/>
    <mergeCell ref="B115:D115"/>
    <mergeCell ref="C124:C127"/>
    <mergeCell ref="B58:D58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5:D25"/>
    <mergeCell ref="F53:G53"/>
    <mergeCell ref="F52:G52"/>
    <mergeCell ref="F42:G42"/>
    <mergeCell ref="F49:G49"/>
    <mergeCell ref="B49:D49"/>
    <mergeCell ref="C43:D43"/>
    <mergeCell ref="B53:D53"/>
    <mergeCell ref="F51:G51"/>
    <mergeCell ref="F46:G46"/>
    <mergeCell ref="B46:D46"/>
    <mergeCell ref="F73:G73"/>
    <mergeCell ref="F65:G65"/>
    <mergeCell ref="A56:G56"/>
    <mergeCell ref="C178:C180"/>
    <mergeCell ref="B66:D66"/>
    <mergeCell ref="B63:D63"/>
    <mergeCell ref="B74:D74"/>
    <mergeCell ref="F91:G91"/>
    <mergeCell ref="C94:D94"/>
    <mergeCell ref="B101:B102"/>
    <mergeCell ref="F468:G468"/>
    <mergeCell ref="F469:G469"/>
    <mergeCell ref="F471:G471"/>
    <mergeCell ref="C468:D468"/>
    <mergeCell ref="C469:D469"/>
    <mergeCell ref="C470:D470"/>
    <mergeCell ref="F470:G470"/>
    <mergeCell ref="A26:A28"/>
    <mergeCell ref="B26:D26"/>
    <mergeCell ref="A38:A39"/>
    <mergeCell ref="A49:A50"/>
    <mergeCell ref="C28:D28"/>
    <mergeCell ref="F467:G467"/>
    <mergeCell ref="F37:G37"/>
    <mergeCell ref="B172:B182"/>
    <mergeCell ref="A183:G183"/>
    <mergeCell ref="A221:A232"/>
    <mergeCell ref="F43:G43"/>
    <mergeCell ref="F40:G40"/>
    <mergeCell ref="A46:A48"/>
    <mergeCell ref="B40:D40"/>
    <mergeCell ref="B426:C428"/>
    <mergeCell ref="B44:D44"/>
    <mergeCell ref="B51:D51"/>
    <mergeCell ref="F41:G41"/>
    <mergeCell ref="C41:D41"/>
    <mergeCell ref="C42:D42"/>
    <mergeCell ref="B441:C443"/>
    <mergeCell ref="A441:A443"/>
    <mergeCell ref="A432:A434"/>
    <mergeCell ref="A457:A458"/>
    <mergeCell ref="B32:D32"/>
    <mergeCell ref="B72:D73"/>
    <mergeCell ref="B253:D253"/>
    <mergeCell ref="A55:G55"/>
    <mergeCell ref="B52:D52"/>
    <mergeCell ref="A45:G45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54" customWidth="1"/>
    <col min="2" max="2" width="22.375" style="152" customWidth="1"/>
    <col min="3" max="3" width="20.00390625" style="152" customWidth="1"/>
    <col min="4" max="4" width="15.25390625" style="152" customWidth="1"/>
    <col min="5" max="5" width="15.75390625" style="155" customWidth="1"/>
    <col min="6" max="6" width="18.875" style="154" customWidth="1"/>
    <col min="7" max="7" width="15.00390625" style="152" customWidth="1"/>
    <col min="8" max="16384" width="9.125" style="152" customWidth="1"/>
  </cols>
  <sheetData>
    <row r="1" spans="1:7" s="355" customFormat="1" ht="12.75">
      <c r="A1" s="354"/>
      <c r="F1" s="381" t="s">
        <v>543</v>
      </c>
      <c r="G1" s="381"/>
    </row>
    <row r="2" s="355" customFormat="1" ht="12.75">
      <c r="A2" s="354"/>
    </row>
    <row r="3" spans="1:7" s="138" customFormat="1" ht="18">
      <c r="A3" s="144"/>
      <c r="E3" s="152"/>
      <c r="F3" s="191" t="s">
        <v>544</v>
      </c>
      <c r="G3" s="191"/>
    </row>
    <row r="4" spans="1:7" s="138" customFormat="1" ht="18" customHeight="1">
      <c r="A4" s="144"/>
      <c r="D4" s="1335" t="s">
        <v>634</v>
      </c>
      <c r="E4" s="1335"/>
      <c r="F4" s="1335"/>
      <c r="G4" s="380"/>
    </row>
    <row r="5" spans="1:7" s="138" customFormat="1" ht="18" customHeight="1">
      <c r="A5" s="144"/>
      <c r="D5" s="1335" t="s">
        <v>610</v>
      </c>
      <c r="E5" s="1335"/>
      <c r="F5" s="1335"/>
      <c r="G5" s="380"/>
    </row>
    <row r="6" s="138" customFormat="1" ht="18">
      <c r="A6" s="144"/>
    </row>
    <row r="7" spans="1:7" s="356" customFormat="1" ht="31.5" customHeight="1" outlineLevel="1">
      <c r="A7" s="1332" t="s">
        <v>140</v>
      </c>
      <c r="B7" s="1332"/>
      <c r="C7" s="1332"/>
      <c r="D7" s="1332"/>
      <c r="E7" s="1332"/>
      <c r="F7" s="1332"/>
      <c r="G7" s="377"/>
    </row>
    <row r="8" spans="1:7" s="356" customFormat="1" ht="19.5" customHeight="1" outlineLevel="1">
      <c r="A8" s="1333" t="s">
        <v>636</v>
      </c>
      <c r="B8" s="1333"/>
      <c r="C8" s="1333"/>
      <c r="D8" s="1333"/>
      <c r="E8" s="1333"/>
      <c r="F8" s="1333"/>
      <c r="G8" s="378"/>
    </row>
    <row r="9" spans="1:7" s="356" customFormat="1" ht="21" customHeight="1" outlineLevel="1">
      <c r="A9" s="1334" t="s">
        <v>635</v>
      </c>
      <c r="B9" s="1334"/>
      <c r="C9" s="1334"/>
      <c r="D9" s="1334"/>
      <c r="E9" s="1334"/>
      <c r="F9" s="1334"/>
      <c r="G9" s="379"/>
    </row>
    <row r="11" ht="17.25" thickBot="1"/>
    <row r="12" spans="1:6" ht="51.75" thickBot="1">
      <c r="A12" s="156" t="s">
        <v>141</v>
      </c>
      <c r="B12" s="1341" t="s">
        <v>161</v>
      </c>
      <c r="C12" s="1342"/>
      <c r="D12" s="1342"/>
      <c r="E12" s="156" t="s">
        <v>142</v>
      </c>
      <c r="F12" s="156" t="s">
        <v>379</v>
      </c>
    </row>
    <row r="13" spans="1:6" ht="17.25" customHeight="1" thickBot="1">
      <c r="A13" s="157">
        <v>1</v>
      </c>
      <c r="B13" s="1341">
        <v>2</v>
      </c>
      <c r="C13" s="1341"/>
      <c r="D13" s="1341"/>
      <c r="E13" s="156">
        <v>3</v>
      </c>
      <c r="F13" s="156">
        <v>4</v>
      </c>
    </row>
    <row r="14" spans="1:6" s="153" customFormat="1" ht="22.5" customHeight="1" thickBot="1">
      <c r="A14" s="1336" t="s">
        <v>620</v>
      </c>
      <c r="B14" s="1337"/>
      <c r="C14" s="1337"/>
      <c r="D14" s="1337"/>
      <c r="E14" s="1338"/>
      <c r="F14" s="1339"/>
    </row>
    <row r="15" spans="1:33" s="153" customFormat="1" ht="37.5" customHeight="1">
      <c r="A15" s="365">
        <v>1</v>
      </c>
      <c r="B15" s="1340" t="s">
        <v>621</v>
      </c>
      <c r="C15" s="1340"/>
      <c r="D15" s="1340"/>
      <c r="E15" s="360" t="s">
        <v>630</v>
      </c>
      <c r="F15" s="360">
        <f>'[1]анимационные мероприятия'!$AF$37</f>
        <v>22000</v>
      </c>
      <c r="AG15" s="153">
        <v>22000</v>
      </c>
    </row>
    <row r="16" spans="1:6" ht="35.25" customHeight="1" thickBot="1">
      <c r="A16" s="366">
        <v>2</v>
      </c>
      <c r="B16" s="1345" t="s">
        <v>622</v>
      </c>
      <c r="C16" s="1345"/>
      <c r="D16" s="1345"/>
      <c r="E16" s="367" t="s">
        <v>631</v>
      </c>
      <c r="F16" s="368">
        <v>35000</v>
      </c>
    </row>
    <row r="17" spans="1:6" ht="16.5" customHeight="1">
      <c r="A17" s="1352">
        <v>3</v>
      </c>
      <c r="B17" s="370" t="s">
        <v>628</v>
      </c>
      <c r="C17" s="371"/>
      <c r="D17" s="372"/>
      <c r="E17" s="373" t="s">
        <v>146</v>
      </c>
      <c r="F17" s="373">
        <v>6500</v>
      </c>
    </row>
    <row r="18" spans="1:6" ht="16.5" customHeight="1">
      <c r="A18" s="1352"/>
      <c r="B18" s="357"/>
      <c r="C18" s="1356" t="s">
        <v>626</v>
      </c>
      <c r="D18" s="1357"/>
      <c r="E18" s="361" t="s">
        <v>632</v>
      </c>
      <c r="F18" s="361">
        <v>8800</v>
      </c>
    </row>
    <row r="19" spans="1:6" ht="16.5" customHeight="1">
      <c r="A19" s="1352"/>
      <c r="B19" s="358"/>
      <c r="C19" s="1343" t="s">
        <v>623</v>
      </c>
      <c r="D19" s="1344"/>
      <c r="E19" s="362" t="s">
        <v>144</v>
      </c>
      <c r="F19" s="361">
        <v>11000</v>
      </c>
    </row>
    <row r="20" spans="1:6" ht="16.5" customHeight="1" thickBot="1">
      <c r="A20" s="1352"/>
      <c r="B20" s="359"/>
      <c r="C20" s="1350" t="s">
        <v>624</v>
      </c>
      <c r="D20" s="1351"/>
      <c r="E20" s="363" t="s">
        <v>633</v>
      </c>
      <c r="F20" s="364">
        <v>13000</v>
      </c>
    </row>
    <row r="21" spans="1:6" ht="16.5" customHeight="1">
      <c r="A21" s="1352"/>
      <c r="B21" s="370" t="s">
        <v>629</v>
      </c>
      <c r="C21" s="371"/>
      <c r="D21" s="376"/>
      <c r="E21" s="373" t="s">
        <v>146</v>
      </c>
      <c r="F21" s="373">
        <v>10400</v>
      </c>
    </row>
    <row r="22" spans="1:6" ht="16.5" customHeight="1">
      <c r="A22" s="1352"/>
      <c r="B22" s="358"/>
      <c r="C22" s="1354" t="s">
        <v>627</v>
      </c>
      <c r="D22" s="1355"/>
      <c r="E22" s="362" t="s">
        <v>632</v>
      </c>
      <c r="F22" s="361">
        <v>14100</v>
      </c>
    </row>
    <row r="23" spans="1:6" ht="16.5" customHeight="1">
      <c r="A23" s="1352"/>
      <c r="B23" s="358"/>
      <c r="C23" s="1343" t="s">
        <v>623</v>
      </c>
      <c r="D23" s="1344"/>
      <c r="E23" s="362" t="s">
        <v>144</v>
      </c>
      <c r="F23" s="361">
        <v>17600</v>
      </c>
    </row>
    <row r="24" spans="1:6" ht="16.5" customHeight="1" thickBot="1">
      <c r="A24" s="1352"/>
      <c r="B24" s="359"/>
      <c r="C24" s="1350" t="s">
        <v>624</v>
      </c>
      <c r="D24" s="1351"/>
      <c r="E24" s="363" t="s">
        <v>633</v>
      </c>
      <c r="F24" s="364">
        <v>20800</v>
      </c>
    </row>
    <row r="25" spans="1:6" ht="16.5" customHeight="1">
      <c r="A25" s="1352"/>
      <c r="B25" s="357" t="s">
        <v>625</v>
      </c>
      <c r="C25" s="353"/>
      <c r="D25" s="374"/>
      <c r="E25" s="375" t="s">
        <v>146</v>
      </c>
      <c r="F25" s="369">
        <v>700</v>
      </c>
    </row>
    <row r="26" spans="1:6" ht="16.5">
      <c r="A26" s="1352"/>
      <c r="B26" s="358"/>
      <c r="C26" s="1346" t="str">
        <f>C22</f>
        <v> Новогодний детектив тайны Бекасово</v>
      </c>
      <c r="D26" s="1347"/>
      <c r="E26" s="362" t="s">
        <v>632</v>
      </c>
      <c r="F26" s="361">
        <v>900</v>
      </c>
    </row>
    <row r="27" spans="1:6" ht="16.5">
      <c r="A27" s="1352"/>
      <c r="B27" s="358"/>
      <c r="C27" s="1348" t="str">
        <f>C23</f>
        <v>Фото-спринт "Румянец в награду"</v>
      </c>
      <c r="D27" s="1349"/>
      <c r="E27" s="362" t="s">
        <v>144</v>
      </c>
      <c r="F27" s="361">
        <v>1200</v>
      </c>
    </row>
    <row r="28" spans="1:6" ht="17.25" thickBot="1">
      <c r="A28" s="1353"/>
      <c r="B28" s="359"/>
      <c r="C28" s="1350" t="str">
        <f>C24</f>
        <v>Бекасовская тропа приключений</v>
      </c>
      <c r="D28" s="1351"/>
      <c r="E28" s="363" t="s">
        <v>633</v>
      </c>
      <c r="F28" s="364">
        <v>1400</v>
      </c>
    </row>
  </sheetData>
  <sheetProtection/>
  <mergeCells count="20">
    <mergeCell ref="C27:D27"/>
    <mergeCell ref="C28:D28"/>
    <mergeCell ref="A17:A28"/>
    <mergeCell ref="C24:D24"/>
    <mergeCell ref="C19:D19"/>
    <mergeCell ref="C20:D20"/>
    <mergeCell ref="C22:D22"/>
    <mergeCell ref="C18:D18"/>
    <mergeCell ref="B15:D15"/>
    <mergeCell ref="B12:D12"/>
    <mergeCell ref="B13:D13"/>
    <mergeCell ref="C23:D23"/>
    <mergeCell ref="B16:D16"/>
    <mergeCell ref="C26:D26"/>
    <mergeCell ref="A7:F7"/>
    <mergeCell ref="A8:F8"/>
    <mergeCell ref="A9:F9"/>
    <mergeCell ref="D4:F4"/>
    <mergeCell ref="D5:F5"/>
    <mergeCell ref="A14:F14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G36" sqref="G36"/>
    </sheetView>
  </sheetViews>
  <sheetFormatPr defaultColWidth="9.00390625" defaultRowHeight="12.75"/>
  <sheetData>
    <row r="1" ht="12.75">
      <c r="A1" s="211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403" t="s">
        <v>785</v>
      </c>
    </row>
    <row r="3" spans="1:2" ht="15" customHeight="1">
      <c r="A3" s="404" t="s">
        <v>786</v>
      </c>
      <c r="B3" s="1358" t="s">
        <v>787</v>
      </c>
    </row>
    <row r="4" spans="1:2" ht="15" customHeight="1">
      <c r="A4" s="405" t="s">
        <v>788</v>
      </c>
      <c r="B4" s="1358"/>
    </row>
    <row r="5" spans="1:2" ht="15" customHeight="1">
      <c r="A5" s="405" t="s">
        <v>789</v>
      </c>
      <c r="B5" s="1358"/>
    </row>
    <row r="6" spans="1:4" ht="12.75">
      <c r="A6" s="406">
        <v>1058157</v>
      </c>
      <c r="B6" s="407" t="s">
        <v>790</v>
      </c>
      <c r="C6" s="406">
        <v>1</v>
      </c>
      <c r="D6" s="406" t="s">
        <v>791</v>
      </c>
    </row>
    <row r="7" spans="1:4" ht="12" customHeight="1">
      <c r="A7" s="406">
        <v>201</v>
      </c>
      <c r="B7" s="407" t="s">
        <v>792</v>
      </c>
      <c r="C7" s="406">
        <v>1</v>
      </c>
      <c r="D7" s="406" t="s">
        <v>793</v>
      </c>
    </row>
    <row r="8" spans="1:4" ht="12" customHeight="1">
      <c r="A8" s="406">
        <v>1057640</v>
      </c>
      <c r="B8" s="407" t="s">
        <v>794</v>
      </c>
      <c r="C8" s="406">
        <v>1</v>
      </c>
      <c r="D8" s="406">
        <v>250</v>
      </c>
    </row>
    <row r="9" spans="1:4" ht="12" customHeight="1">
      <c r="A9" s="406">
        <v>119</v>
      </c>
      <c r="B9" s="407" t="s">
        <v>795</v>
      </c>
      <c r="C9" s="406">
        <v>1</v>
      </c>
      <c r="D9" s="406">
        <v>400</v>
      </c>
    </row>
    <row r="10" spans="1:4" ht="12" customHeight="1">
      <c r="A10" s="406">
        <v>118</v>
      </c>
      <c r="B10" s="407" t="s">
        <v>796</v>
      </c>
      <c r="C10" s="406">
        <v>1</v>
      </c>
      <c r="D10" s="406">
        <v>200</v>
      </c>
    </row>
    <row r="11" spans="1:4" ht="12" customHeight="1">
      <c r="A11" s="406">
        <v>27</v>
      </c>
      <c r="B11" s="407" t="s">
        <v>797</v>
      </c>
      <c r="C11" s="406">
        <v>1</v>
      </c>
      <c r="D11" s="406">
        <v>300</v>
      </c>
    </row>
    <row r="12" spans="1:4" ht="12" customHeight="1">
      <c r="A12" s="406">
        <v>3636</v>
      </c>
      <c r="B12" s="407" t="s">
        <v>798</v>
      </c>
      <c r="C12" s="406">
        <v>1</v>
      </c>
      <c r="D12" s="406">
        <v>150</v>
      </c>
    </row>
    <row r="13" spans="1:4" ht="12" customHeight="1">
      <c r="A13" s="406">
        <v>79</v>
      </c>
      <c r="B13" s="407" t="s">
        <v>799</v>
      </c>
      <c r="C13" s="406">
        <v>1</v>
      </c>
      <c r="D13" s="406" t="s">
        <v>800</v>
      </c>
    </row>
    <row r="14" spans="1:4" ht="12" customHeight="1">
      <c r="A14" s="406">
        <v>1057811</v>
      </c>
      <c r="B14" s="407" t="s">
        <v>79</v>
      </c>
      <c r="C14" s="406">
        <v>1</v>
      </c>
      <c r="D14" s="406">
        <v>100</v>
      </c>
    </row>
    <row r="15" spans="1:4" ht="12" customHeight="1">
      <c r="A15" s="406">
        <v>3635</v>
      </c>
      <c r="B15" s="407" t="s">
        <v>801</v>
      </c>
      <c r="C15" s="406">
        <v>1</v>
      </c>
      <c r="D15" s="406">
        <v>150</v>
      </c>
    </row>
    <row r="16" spans="1:4" ht="12" customHeight="1">
      <c r="A16" s="406">
        <v>1057888</v>
      </c>
      <c r="B16" s="407" t="s">
        <v>802</v>
      </c>
      <c r="C16" s="406">
        <v>1</v>
      </c>
      <c r="D16" s="406" t="s">
        <v>803</v>
      </c>
    </row>
    <row r="17" spans="1:4" ht="12" customHeight="1">
      <c r="A17" s="406">
        <v>353</v>
      </c>
      <c r="B17" s="407" t="s">
        <v>804</v>
      </c>
      <c r="C17" s="406">
        <v>1</v>
      </c>
      <c r="D17" s="406">
        <v>600</v>
      </c>
    </row>
    <row r="18" spans="1:4" ht="12" customHeight="1">
      <c r="A18" s="406">
        <v>225</v>
      </c>
      <c r="B18" s="407" t="s">
        <v>805</v>
      </c>
      <c r="C18" s="406">
        <v>1</v>
      </c>
      <c r="D18" s="406" t="s">
        <v>806</v>
      </c>
    </row>
    <row r="19" spans="1:4" ht="12" customHeight="1">
      <c r="A19" s="406">
        <v>238</v>
      </c>
      <c r="B19" s="407" t="s">
        <v>807</v>
      </c>
      <c r="C19" s="406">
        <v>1</v>
      </c>
      <c r="D19" s="406" t="s">
        <v>808</v>
      </c>
    </row>
    <row r="20" spans="1:4" ht="12" customHeight="1">
      <c r="A20" s="406">
        <v>3641</v>
      </c>
      <c r="B20" s="407" t="s">
        <v>809</v>
      </c>
      <c r="C20" s="406">
        <v>1</v>
      </c>
      <c r="D20" s="406">
        <v>80</v>
      </c>
    </row>
    <row r="21" spans="1:4" ht="12" customHeight="1">
      <c r="A21" s="406">
        <v>1057660</v>
      </c>
      <c r="B21" s="407" t="s">
        <v>810</v>
      </c>
      <c r="C21" s="406">
        <v>1</v>
      </c>
      <c r="D21" s="406">
        <v>110</v>
      </c>
    </row>
    <row r="22" spans="1:4" ht="12" customHeight="1">
      <c r="A22" s="406">
        <v>1057662</v>
      </c>
      <c r="B22" s="407" t="s">
        <v>811</v>
      </c>
      <c r="C22" s="406">
        <v>1</v>
      </c>
      <c r="D22" s="406">
        <v>0</v>
      </c>
    </row>
    <row r="23" spans="1:4" ht="12" customHeight="1">
      <c r="A23" s="406">
        <v>1057666</v>
      </c>
      <c r="B23" s="407" t="s">
        <v>812</v>
      </c>
      <c r="C23" s="406">
        <v>1</v>
      </c>
      <c r="D23" s="406">
        <v>350</v>
      </c>
    </row>
    <row r="24" spans="1:4" ht="12" customHeight="1">
      <c r="A24" s="406">
        <v>3638</v>
      </c>
      <c r="B24" s="407" t="s">
        <v>355</v>
      </c>
      <c r="C24" s="406">
        <v>1</v>
      </c>
      <c r="D24" s="406">
        <v>50</v>
      </c>
    </row>
    <row r="25" spans="1:4" ht="12" customHeight="1">
      <c r="A25" s="406">
        <v>1057855</v>
      </c>
      <c r="B25" s="407" t="s">
        <v>813</v>
      </c>
      <c r="C25" s="406">
        <v>1</v>
      </c>
      <c r="D25" s="406" t="s">
        <v>814</v>
      </c>
    </row>
    <row r="26" spans="1:4" ht="12" customHeight="1">
      <c r="A26" s="406">
        <v>250</v>
      </c>
      <c r="B26" s="407" t="s">
        <v>815</v>
      </c>
      <c r="C26" s="406">
        <v>1</v>
      </c>
      <c r="D26" s="406">
        <v>350</v>
      </c>
    </row>
    <row r="27" spans="1:4" ht="12" customHeight="1">
      <c r="A27" s="406">
        <v>1057901</v>
      </c>
      <c r="B27" s="407" t="s">
        <v>816</v>
      </c>
      <c r="C27" s="406">
        <v>1</v>
      </c>
      <c r="D27" s="406">
        <v>250</v>
      </c>
    </row>
    <row r="28" spans="1:4" ht="12" customHeight="1">
      <c r="A28" s="406">
        <v>1058155</v>
      </c>
      <c r="B28" s="407" t="s">
        <v>817</v>
      </c>
      <c r="C28" s="406">
        <v>1</v>
      </c>
      <c r="D28" s="406" t="s">
        <v>818</v>
      </c>
    </row>
    <row r="29" spans="1:4" ht="12" customHeight="1">
      <c r="A29" s="406">
        <v>1057682</v>
      </c>
      <c r="B29" s="407" t="s">
        <v>819</v>
      </c>
      <c r="C29" s="406">
        <v>2</v>
      </c>
      <c r="D29" s="406">
        <v>400</v>
      </c>
    </row>
    <row r="30" spans="1:4" ht="12" customHeight="1">
      <c r="A30" s="406">
        <v>1057646</v>
      </c>
      <c r="B30" s="407" t="s">
        <v>820</v>
      </c>
      <c r="C30" s="406">
        <v>2</v>
      </c>
      <c r="D30" s="406">
        <v>200</v>
      </c>
    </row>
    <row r="31" spans="1:4" ht="12" customHeight="1">
      <c r="A31" s="406">
        <v>3778</v>
      </c>
      <c r="B31" s="407" t="s">
        <v>821</v>
      </c>
      <c r="C31" s="406">
        <v>2</v>
      </c>
      <c r="D31" s="406">
        <v>160</v>
      </c>
    </row>
    <row r="32" spans="1:4" ht="12" customHeight="1">
      <c r="A32" s="406">
        <v>3658</v>
      </c>
      <c r="B32" s="407" t="s">
        <v>822</v>
      </c>
      <c r="C32" s="406">
        <v>2</v>
      </c>
      <c r="D32" s="406">
        <v>788</v>
      </c>
    </row>
    <row r="33" spans="1:4" ht="12" customHeight="1">
      <c r="A33" s="406">
        <v>139</v>
      </c>
      <c r="B33" s="407" t="s">
        <v>823</v>
      </c>
      <c r="C33" s="406">
        <v>2</v>
      </c>
      <c r="D33" s="406" t="s">
        <v>818</v>
      </c>
    </row>
    <row r="34" spans="1:4" ht="12" customHeight="1">
      <c r="A34" s="406">
        <v>214</v>
      </c>
      <c r="B34" s="407" t="s">
        <v>267</v>
      </c>
      <c r="C34" s="406">
        <v>2</v>
      </c>
      <c r="D34" s="406" t="s">
        <v>824</v>
      </c>
    </row>
    <row r="35" spans="1:4" ht="12" customHeight="1">
      <c r="A35" s="406">
        <v>351</v>
      </c>
      <c r="B35" s="407" t="s">
        <v>12</v>
      </c>
      <c r="C35" s="406">
        <v>2</v>
      </c>
      <c r="D35" s="406" t="s">
        <v>824</v>
      </c>
    </row>
    <row r="36" spans="1:4" ht="12" customHeight="1">
      <c r="A36" s="406">
        <v>1057904</v>
      </c>
      <c r="B36" s="407" t="s">
        <v>825</v>
      </c>
      <c r="C36" s="406">
        <v>2</v>
      </c>
      <c r="D36" s="406">
        <v>440</v>
      </c>
    </row>
    <row r="37" spans="1:4" ht="12" customHeight="1">
      <c r="A37" s="406">
        <v>38</v>
      </c>
      <c r="B37" s="407" t="s">
        <v>169</v>
      </c>
      <c r="C37" s="406">
        <v>2</v>
      </c>
      <c r="D37" s="406" t="s">
        <v>826</v>
      </c>
    </row>
    <row r="38" spans="1:4" ht="12" customHeight="1">
      <c r="A38" s="406">
        <v>1057864</v>
      </c>
      <c r="B38" s="407" t="s">
        <v>827</v>
      </c>
      <c r="C38" s="406">
        <v>2</v>
      </c>
      <c r="D38" s="406" t="s">
        <v>828</v>
      </c>
    </row>
    <row r="39" spans="1:4" ht="12" customHeight="1">
      <c r="A39" s="406">
        <v>1057868</v>
      </c>
      <c r="B39" s="407" t="s">
        <v>829</v>
      </c>
      <c r="C39" s="406">
        <v>2</v>
      </c>
      <c r="D39" s="406">
        <v>240</v>
      </c>
    </row>
    <row r="40" spans="1:4" ht="12" customHeight="1">
      <c r="A40" s="406">
        <v>1057895</v>
      </c>
      <c r="B40" s="407" t="s">
        <v>830</v>
      </c>
      <c r="C40" s="406">
        <v>2</v>
      </c>
      <c r="D40" s="406">
        <v>600</v>
      </c>
    </row>
    <row r="41" spans="1:4" ht="12" customHeight="1">
      <c r="A41" s="406">
        <v>1057883</v>
      </c>
      <c r="B41" s="407" t="s">
        <v>831</v>
      </c>
      <c r="C41" s="406">
        <v>2</v>
      </c>
      <c r="D41" s="406" t="s">
        <v>832</v>
      </c>
    </row>
    <row r="42" spans="1:4" ht="12" customHeight="1">
      <c r="A42" s="406">
        <v>1057884</v>
      </c>
      <c r="B42" s="407" t="s">
        <v>833</v>
      </c>
      <c r="C42" s="406">
        <v>2</v>
      </c>
      <c r="D42" s="406" t="s">
        <v>834</v>
      </c>
    </row>
    <row r="43" spans="1:4" ht="12" customHeight="1">
      <c r="A43" s="406">
        <v>237</v>
      </c>
      <c r="B43" s="407" t="s">
        <v>835</v>
      </c>
      <c r="C43" s="406">
        <v>2</v>
      </c>
      <c r="D43" s="406" t="s">
        <v>834</v>
      </c>
    </row>
    <row r="44" spans="1:4" ht="12" customHeight="1">
      <c r="A44" s="406">
        <v>227</v>
      </c>
      <c r="B44" s="407" t="s">
        <v>836</v>
      </c>
      <c r="C44" s="406">
        <v>2</v>
      </c>
      <c r="D44" s="406" t="s">
        <v>837</v>
      </c>
    </row>
    <row r="45" spans="1:4" ht="12" customHeight="1">
      <c r="A45" s="406">
        <v>228</v>
      </c>
      <c r="B45" s="407" t="s">
        <v>838</v>
      </c>
      <c r="C45" s="406">
        <v>2</v>
      </c>
      <c r="D45" s="406" t="s">
        <v>839</v>
      </c>
    </row>
    <row r="46" spans="1:4" ht="12" customHeight="1">
      <c r="A46" s="406">
        <v>246</v>
      </c>
      <c r="B46" s="407" t="s">
        <v>840</v>
      </c>
      <c r="C46" s="406">
        <v>2</v>
      </c>
      <c r="D46" s="406" t="s">
        <v>841</v>
      </c>
    </row>
    <row r="47" spans="1:4" ht="12" customHeight="1">
      <c r="A47" s="406">
        <v>152</v>
      </c>
      <c r="B47" s="407" t="s">
        <v>842</v>
      </c>
      <c r="C47" s="406">
        <v>2</v>
      </c>
      <c r="D47" s="406" t="s">
        <v>843</v>
      </c>
    </row>
    <row r="48" spans="1:4" ht="12" customHeight="1">
      <c r="A48" s="406">
        <v>1058127</v>
      </c>
      <c r="B48" s="407" t="s">
        <v>844</v>
      </c>
      <c r="C48" s="406">
        <v>2</v>
      </c>
      <c r="D48" s="406">
        <v>50</v>
      </c>
    </row>
    <row r="49" spans="1:4" ht="12" customHeight="1">
      <c r="A49" s="406">
        <v>3646</v>
      </c>
      <c r="B49" s="407" t="s">
        <v>845</v>
      </c>
      <c r="C49" s="406">
        <v>2</v>
      </c>
      <c r="D49" s="406">
        <v>200</v>
      </c>
    </row>
    <row r="50" spans="1:4" ht="12" customHeight="1">
      <c r="A50" s="406">
        <v>3767</v>
      </c>
      <c r="B50" s="407" t="s">
        <v>846</v>
      </c>
      <c r="C50" s="406">
        <v>2</v>
      </c>
      <c r="D50" s="406">
        <v>40</v>
      </c>
    </row>
    <row r="51" spans="1:4" ht="12" customHeight="1">
      <c r="A51" s="406">
        <v>1057856</v>
      </c>
      <c r="B51" s="407" t="s">
        <v>847</v>
      </c>
      <c r="C51" s="406">
        <v>2</v>
      </c>
      <c r="D51" s="406" t="s">
        <v>848</v>
      </c>
    </row>
    <row r="52" spans="1:4" ht="12" customHeight="1">
      <c r="A52" s="406">
        <v>1057859</v>
      </c>
      <c r="B52" s="407" t="s">
        <v>849</v>
      </c>
      <c r="C52" s="406">
        <v>2</v>
      </c>
      <c r="D52" s="406" t="s">
        <v>850</v>
      </c>
    </row>
    <row r="53" spans="1:4" ht="12" customHeight="1">
      <c r="A53" s="406">
        <v>1058012</v>
      </c>
      <c r="B53" s="407" t="s">
        <v>851</v>
      </c>
      <c r="C53" s="406">
        <v>2</v>
      </c>
      <c r="D53" s="406" t="s">
        <v>834</v>
      </c>
    </row>
    <row r="54" spans="1:4" ht="12" customHeight="1">
      <c r="A54" s="406">
        <v>1057625</v>
      </c>
      <c r="B54" s="407" t="s">
        <v>41</v>
      </c>
      <c r="C54" s="406">
        <v>2</v>
      </c>
      <c r="D54" s="406" t="s">
        <v>852</v>
      </c>
    </row>
    <row r="55" spans="1:4" ht="12" customHeight="1">
      <c r="A55" s="406">
        <v>1057737</v>
      </c>
      <c r="B55" s="407" t="s">
        <v>853</v>
      </c>
      <c r="C55" s="406">
        <v>2</v>
      </c>
      <c r="D55" s="406">
        <v>600</v>
      </c>
    </row>
    <row r="56" spans="1:4" ht="12" customHeight="1">
      <c r="A56" s="406">
        <v>32</v>
      </c>
      <c r="B56" s="407" t="s">
        <v>854</v>
      </c>
      <c r="C56" s="406">
        <v>3</v>
      </c>
      <c r="D56" s="406">
        <v>900</v>
      </c>
    </row>
    <row r="57" spans="1:4" ht="12" customHeight="1">
      <c r="A57" s="406">
        <v>242</v>
      </c>
      <c r="B57" s="407" t="s">
        <v>278</v>
      </c>
      <c r="C57" s="406">
        <v>3</v>
      </c>
      <c r="D57" s="406" t="s">
        <v>855</v>
      </c>
    </row>
    <row r="58" spans="1:4" ht="12" customHeight="1">
      <c r="A58" s="406">
        <v>17</v>
      </c>
      <c r="B58" s="407" t="s">
        <v>856</v>
      </c>
      <c r="C58" s="406">
        <v>3</v>
      </c>
      <c r="D58" s="406" t="s">
        <v>857</v>
      </c>
    </row>
    <row r="59" spans="1:4" ht="12" customHeight="1">
      <c r="A59" s="406">
        <v>3673</v>
      </c>
      <c r="B59" s="407" t="s">
        <v>193</v>
      </c>
      <c r="C59" s="406">
        <v>3</v>
      </c>
      <c r="D59" s="406">
        <v>120</v>
      </c>
    </row>
    <row r="60" spans="1:4" ht="12" customHeight="1">
      <c r="A60" s="406">
        <v>1057804</v>
      </c>
      <c r="B60" s="407" t="s">
        <v>858</v>
      </c>
      <c r="C60" s="406">
        <v>3</v>
      </c>
      <c r="D60" s="406">
        <v>600</v>
      </c>
    </row>
    <row r="61" spans="1:4" ht="12" customHeight="1">
      <c r="A61" s="406">
        <v>1057654</v>
      </c>
      <c r="B61" s="407" t="s">
        <v>859</v>
      </c>
      <c r="C61" s="406">
        <v>3</v>
      </c>
      <c r="D61" s="406">
        <v>600</v>
      </c>
    </row>
    <row r="62" spans="1:4" ht="12" customHeight="1">
      <c r="A62" s="406">
        <v>1057885</v>
      </c>
      <c r="B62" s="407" t="s">
        <v>831</v>
      </c>
      <c r="C62" s="406">
        <v>3</v>
      </c>
      <c r="D62" s="406" t="s">
        <v>860</v>
      </c>
    </row>
    <row r="63" spans="1:4" ht="12" customHeight="1">
      <c r="A63" s="406">
        <v>3669</v>
      </c>
      <c r="B63" s="407" t="s">
        <v>861</v>
      </c>
      <c r="C63" s="406">
        <v>3</v>
      </c>
      <c r="D63" s="406">
        <v>90</v>
      </c>
    </row>
    <row r="64" spans="1:4" ht="12" customHeight="1">
      <c r="A64" s="406">
        <v>1058129</v>
      </c>
      <c r="B64" s="407" t="s">
        <v>862</v>
      </c>
      <c r="C64" s="406">
        <v>3</v>
      </c>
      <c r="D64" s="406">
        <v>450</v>
      </c>
    </row>
    <row r="65" spans="1:4" ht="12" customHeight="1">
      <c r="A65" s="406">
        <v>1057664</v>
      </c>
      <c r="B65" s="407" t="s">
        <v>863</v>
      </c>
      <c r="C65" s="406">
        <v>3</v>
      </c>
      <c r="D65" s="406">
        <v>450</v>
      </c>
    </row>
    <row r="66" spans="1:4" ht="12" customHeight="1">
      <c r="A66" s="406">
        <v>1057665</v>
      </c>
      <c r="B66" s="407" t="s">
        <v>864</v>
      </c>
      <c r="C66" s="406">
        <v>3</v>
      </c>
      <c r="D66" s="406">
        <v>600</v>
      </c>
    </row>
    <row r="67" spans="1:4" ht="12" customHeight="1">
      <c r="A67" s="406">
        <v>3774</v>
      </c>
      <c r="B67" s="407" t="s">
        <v>865</v>
      </c>
      <c r="C67" s="406">
        <v>3</v>
      </c>
      <c r="D67" s="406">
        <v>150</v>
      </c>
    </row>
    <row r="68" spans="1:4" ht="12" customHeight="1">
      <c r="A68" s="406">
        <v>1057861</v>
      </c>
      <c r="B68" s="407" t="s">
        <v>866</v>
      </c>
      <c r="C68" s="406">
        <v>3</v>
      </c>
      <c r="D68" s="406" t="s">
        <v>867</v>
      </c>
    </row>
    <row r="69" spans="1:4" ht="12" customHeight="1">
      <c r="A69" s="406">
        <v>277</v>
      </c>
      <c r="B69" s="407" t="s">
        <v>381</v>
      </c>
      <c r="C69" s="406">
        <v>3</v>
      </c>
      <c r="D69" s="406" t="s">
        <v>855</v>
      </c>
    </row>
    <row r="70" spans="1:4" ht="12" customHeight="1">
      <c r="A70" s="406">
        <v>65</v>
      </c>
      <c r="B70" s="407" t="s">
        <v>868</v>
      </c>
      <c r="C70" s="406">
        <v>3</v>
      </c>
      <c r="D70" s="406" t="s">
        <v>869</v>
      </c>
    </row>
    <row r="71" spans="1:4" ht="12" customHeight="1">
      <c r="A71" s="406">
        <v>3630</v>
      </c>
      <c r="B71" s="407" t="s">
        <v>870</v>
      </c>
      <c r="C71" s="406">
        <v>4</v>
      </c>
      <c r="D71" s="406" t="s">
        <v>841</v>
      </c>
    </row>
    <row r="72" spans="1:4" ht="12" customHeight="1">
      <c r="A72" s="406">
        <v>3628</v>
      </c>
      <c r="B72" s="407" t="s">
        <v>871</v>
      </c>
      <c r="C72" s="406">
        <v>4</v>
      </c>
      <c r="D72" s="406">
        <v>394</v>
      </c>
    </row>
    <row r="73" spans="1:4" ht="12" customHeight="1">
      <c r="A73" s="406">
        <v>1057922</v>
      </c>
      <c r="B73" s="407" t="s">
        <v>872</v>
      </c>
      <c r="C73" s="406">
        <v>4</v>
      </c>
      <c r="D73" s="406" t="s">
        <v>828</v>
      </c>
    </row>
    <row r="74" spans="1:4" ht="12" customHeight="1">
      <c r="A74" s="406">
        <v>252</v>
      </c>
      <c r="B74" s="407" t="s">
        <v>288</v>
      </c>
      <c r="C74" s="406">
        <v>4</v>
      </c>
      <c r="D74" s="406">
        <v>380</v>
      </c>
    </row>
    <row r="75" spans="1:4" ht="12" customHeight="1">
      <c r="A75" s="406">
        <v>3627</v>
      </c>
      <c r="B75" s="407" t="s">
        <v>873</v>
      </c>
      <c r="C75" s="406">
        <v>4</v>
      </c>
      <c r="D75" s="406" t="s">
        <v>814</v>
      </c>
    </row>
    <row r="76" spans="1:4" ht="12" customHeight="1">
      <c r="A76" s="406">
        <v>1057866</v>
      </c>
      <c r="B76" s="407" t="s">
        <v>874</v>
      </c>
      <c r="C76" s="406">
        <v>4</v>
      </c>
      <c r="D76" s="406" t="s">
        <v>875</v>
      </c>
    </row>
    <row r="77" spans="1:4" ht="12" customHeight="1">
      <c r="A77" s="406">
        <v>1057870</v>
      </c>
      <c r="B77" s="407" t="s">
        <v>876</v>
      </c>
      <c r="C77" s="406">
        <v>4</v>
      </c>
      <c r="D77" s="406" t="s">
        <v>877</v>
      </c>
    </row>
    <row r="78" spans="1:4" ht="12" customHeight="1">
      <c r="A78" s="406">
        <v>1058054</v>
      </c>
      <c r="B78" s="407" t="s">
        <v>878</v>
      </c>
      <c r="C78" s="406">
        <v>4</v>
      </c>
      <c r="D78" s="406">
        <v>960</v>
      </c>
    </row>
    <row r="79" spans="1:4" ht="12" customHeight="1">
      <c r="A79" s="406">
        <v>1057853</v>
      </c>
      <c r="B79" s="407" t="s">
        <v>879</v>
      </c>
      <c r="C79" s="406">
        <v>4</v>
      </c>
      <c r="D79" s="406" t="s">
        <v>841</v>
      </c>
    </row>
    <row r="80" spans="1:4" ht="12" customHeight="1">
      <c r="A80" s="406">
        <v>13680</v>
      </c>
      <c r="B80" s="407" t="s">
        <v>880</v>
      </c>
      <c r="C80" s="406">
        <v>4</v>
      </c>
      <c r="D80" s="406">
        <v>570</v>
      </c>
    </row>
    <row r="81" spans="1:4" ht="12" customHeight="1">
      <c r="A81" s="406">
        <v>1058091</v>
      </c>
      <c r="B81" s="407" t="s">
        <v>881</v>
      </c>
      <c r="C81" s="406">
        <v>4</v>
      </c>
      <c r="D81" s="406" t="s">
        <v>882</v>
      </c>
    </row>
    <row r="82" spans="1:4" ht="12" customHeight="1">
      <c r="A82" s="406">
        <v>218</v>
      </c>
      <c r="B82" s="407" t="s">
        <v>269</v>
      </c>
      <c r="C82" s="406">
        <v>5</v>
      </c>
      <c r="D82" s="406" t="s">
        <v>883</v>
      </c>
    </row>
    <row r="83" spans="1:4" ht="12" customHeight="1">
      <c r="A83" s="406">
        <v>256</v>
      </c>
      <c r="B83" s="407" t="s">
        <v>884</v>
      </c>
      <c r="C83" s="406">
        <v>5</v>
      </c>
      <c r="D83" s="406" t="s">
        <v>885</v>
      </c>
    </row>
    <row r="84" spans="1:4" ht="12" customHeight="1">
      <c r="A84" s="406">
        <v>3795</v>
      </c>
      <c r="B84" s="407" t="s">
        <v>886</v>
      </c>
      <c r="C84" s="406">
        <v>5</v>
      </c>
      <c r="D84" s="406">
        <v>994</v>
      </c>
    </row>
    <row r="85" spans="1:4" ht="12" customHeight="1">
      <c r="A85" s="406">
        <v>138</v>
      </c>
      <c r="B85" s="407" t="s">
        <v>887</v>
      </c>
      <c r="C85" s="406">
        <v>5</v>
      </c>
      <c r="D85" s="406" t="s">
        <v>888</v>
      </c>
    </row>
    <row r="86" spans="1:4" ht="12" customHeight="1">
      <c r="A86" s="406">
        <v>274</v>
      </c>
      <c r="B86" s="407" t="s">
        <v>889</v>
      </c>
      <c r="C86" s="406">
        <v>5</v>
      </c>
      <c r="D86" s="406" t="s">
        <v>890</v>
      </c>
    </row>
    <row r="87" spans="1:4" ht="12" customHeight="1">
      <c r="A87" s="406">
        <v>1057879</v>
      </c>
      <c r="B87" s="407" t="s">
        <v>891</v>
      </c>
      <c r="C87" s="406">
        <v>5</v>
      </c>
      <c r="D87" s="406" t="s">
        <v>892</v>
      </c>
    </row>
    <row r="88" spans="1:4" ht="12" customHeight="1">
      <c r="A88" s="406">
        <v>1057887</v>
      </c>
      <c r="B88" s="407" t="s">
        <v>893</v>
      </c>
      <c r="C88" s="406">
        <v>5</v>
      </c>
      <c r="D88" s="406" t="s">
        <v>894</v>
      </c>
    </row>
    <row r="89" spans="1:4" ht="12" customHeight="1">
      <c r="A89" s="406">
        <v>1057621</v>
      </c>
      <c r="B89" s="407" t="s">
        <v>895</v>
      </c>
      <c r="C89" s="406">
        <v>5</v>
      </c>
      <c r="D89" s="406">
        <v>150</v>
      </c>
    </row>
    <row r="90" spans="1:4" ht="12" customHeight="1">
      <c r="A90" s="406">
        <v>1058136</v>
      </c>
      <c r="B90" s="407" t="s">
        <v>896</v>
      </c>
      <c r="C90" s="406">
        <v>5</v>
      </c>
      <c r="D90" s="406">
        <v>350</v>
      </c>
    </row>
    <row r="91" spans="1:4" ht="12" customHeight="1">
      <c r="A91" s="406">
        <v>87</v>
      </c>
      <c r="B91" s="407" t="s">
        <v>897</v>
      </c>
      <c r="C91" s="406">
        <v>5</v>
      </c>
      <c r="D91" s="406" t="s">
        <v>898</v>
      </c>
    </row>
    <row r="92" spans="1:4" ht="12" customHeight="1">
      <c r="A92" s="406">
        <v>3780</v>
      </c>
      <c r="B92" s="407" t="s">
        <v>899</v>
      </c>
      <c r="C92" s="406">
        <v>5</v>
      </c>
      <c r="D92" s="406">
        <v>250</v>
      </c>
    </row>
    <row r="93" spans="1:4" ht="12" customHeight="1">
      <c r="A93" s="406">
        <v>202</v>
      </c>
      <c r="B93" s="407" t="s">
        <v>900</v>
      </c>
      <c r="C93" s="406">
        <v>5</v>
      </c>
      <c r="D93" s="406" t="s">
        <v>885</v>
      </c>
    </row>
    <row r="94" spans="1:4" ht="12" customHeight="1">
      <c r="A94" s="406">
        <v>251</v>
      </c>
      <c r="B94" s="407" t="s">
        <v>286</v>
      </c>
      <c r="C94" s="406">
        <v>5</v>
      </c>
      <c r="D94" s="406" t="s">
        <v>828</v>
      </c>
    </row>
    <row r="95" spans="1:4" ht="12" customHeight="1">
      <c r="A95" s="406">
        <v>3807</v>
      </c>
      <c r="B95" s="407" t="s">
        <v>901</v>
      </c>
      <c r="C95" s="406">
        <v>6</v>
      </c>
      <c r="D95" s="406" t="s">
        <v>834</v>
      </c>
    </row>
    <row r="96" spans="1:4" ht="12" customHeight="1">
      <c r="A96" s="406">
        <v>1057999</v>
      </c>
      <c r="B96" s="407" t="s">
        <v>902</v>
      </c>
      <c r="C96" s="406">
        <v>6</v>
      </c>
      <c r="D96" s="406" t="s">
        <v>903</v>
      </c>
    </row>
    <row r="97" spans="1:4" ht="12" customHeight="1">
      <c r="A97" s="406">
        <v>161</v>
      </c>
      <c r="B97" s="407" t="s">
        <v>74</v>
      </c>
      <c r="C97" s="406">
        <v>6</v>
      </c>
      <c r="D97" s="406">
        <v>720</v>
      </c>
    </row>
    <row r="98" spans="1:4" ht="12" customHeight="1">
      <c r="A98" s="406">
        <v>1057719</v>
      </c>
      <c r="B98" s="407" t="s">
        <v>904</v>
      </c>
      <c r="C98" s="406">
        <v>6</v>
      </c>
      <c r="D98" s="406" t="s">
        <v>905</v>
      </c>
    </row>
    <row r="99" spans="1:4" ht="12" customHeight="1">
      <c r="A99" s="406">
        <v>1057865</v>
      </c>
      <c r="B99" s="407" t="s">
        <v>906</v>
      </c>
      <c r="C99" s="406">
        <v>6</v>
      </c>
      <c r="D99" s="406" t="s">
        <v>907</v>
      </c>
    </row>
    <row r="100" spans="1:4" ht="12" customHeight="1">
      <c r="A100" s="406">
        <v>1057872</v>
      </c>
      <c r="B100" s="407" t="s">
        <v>908</v>
      </c>
      <c r="C100" s="406">
        <v>6</v>
      </c>
      <c r="D100" s="406">
        <v>600</v>
      </c>
    </row>
    <row r="101" spans="1:4" ht="12" customHeight="1">
      <c r="A101" s="406">
        <v>244</v>
      </c>
      <c r="B101" s="407" t="s">
        <v>909</v>
      </c>
      <c r="C101" s="406">
        <v>6</v>
      </c>
      <c r="D101" s="406" t="s">
        <v>910</v>
      </c>
    </row>
    <row r="102" spans="1:4" ht="12" customHeight="1">
      <c r="A102" s="406">
        <v>3665</v>
      </c>
      <c r="B102" s="407" t="s">
        <v>911</v>
      </c>
      <c r="C102" s="406">
        <v>6</v>
      </c>
      <c r="D102" s="406">
        <v>179.1</v>
      </c>
    </row>
    <row r="103" spans="1:4" ht="12" customHeight="1">
      <c r="A103" s="406">
        <v>3645</v>
      </c>
      <c r="B103" s="407" t="s">
        <v>912</v>
      </c>
      <c r="C103" s="406">
        <v>6</v>
      </c>
      <c r="D103" s="406">
        <v>420</v>
      </c>
    </row>
    <row r="104" spans="1:4" ht="12" customHeight="1">
      <c r="A104" s="406">
        <v>1057857</v>
      </c>
      <c r="B104" s="407" t="s">
        <v>913</v>
      </c>
      <c r="C104" s="406">
        <v>6</v>
      </c>
      <c r="D104" s="406" t="s">
        <v>914</v>
      </c>
    </row>
    <row r="105" spans="1:4" ht="12" customHeight="1">
      <c r="A105" s="406">
        <v>13685</v>
      </c>
      <c r="B105" s="407" t="s">
        <v>915</v>
      </c>
      <c r="C105" s="406">
        <v>7</v>
      </c>
      <c r="D105" s="406" t="s">
        <v>916</v>
      </c>
    </row>
    <row r="106" spans="1:4" ht="12" customHeight="1">
      <c r="A106" s="406">
        <v>86</v>
      </c>
      <c r="B106" s="407" t="s">
        <v>23</v>
      </c>
      <c r="C106" s="406">
        <v>7</v>
      </c>
      <c r="D106" s="406">
        <v>420</v>
      </c>
    </row>
    <row r="107" spans="1:4" ht="12" customHeight="1">
      <c r="A107" s="406">
        <v>1058154</v>
      </c>
      <c r="B107" s="407" t="s">
        <v>790</v>
      </c>
      <c r="C107" s="406">
        <v>7</v>
      </c>
      <c r="D107" s="406" t="s">
        <v>917</v>
      </c>
    </row>
    <row r="108" spans="1:4" ht="12" customHeight="1">
      <c r="A108" s="406">
        <v>1057878</v>
      </c>
      <c r="B108" s="407" t="s">
        <v>876</v>
      </c>
      <c r="C108" s="406">
        <v>7</v>
      </c>
      <c r="D108" s="406" t="s">
        <v>918</v>
      </c>
    </row>
    <row r="109" spans="1:4" ht="12" customHeight="1">
      <c r="A109" s="406">
        <v>1057871</v>
      </c>
      <c r="B109" s="407" t="s">
        <v>891</v>
      </c>
      <c r="C109" s="406">
        <v>7</v>
      </c>
      <c r="D109" s="406" t="s">
        <v>919</v>
      </c>
    </row>
    <row r="110" spans="1:4" ht="12" customHeight="1">
      <c r="A110" s="406">
        <v>1057854</v>
      </c>
      <c r="B110" s="407" t="s">
        <v>920</v>
      </c>
      <c r="C110" s="406">
        <v>7</v>
      </c>
      <c r="D110" s="406" t="s">
        <v>921</v>
      </c>
    </row>
    <row r="111" spans="1:4" ht="12" customHeight="1">
      <c r="A111" s="406">
        <v>117</v>
      </c>
      <c r="B111" s="407" t="s">
        <v>922</v>
      </c>
      <c r="C111" s="406">
        <v>8</v>
      </c>
      <c r="D111" s="406" t="s">
        <v>923</v>
      </c>
    </row>
    <row r="112" spans="1:4" ht="12" customHeight="1">
      <c r="A112" s="406">
        <v>1057867</v>
      </c>
      <c r="B112" s="407" t="s">
        <v>924</v>
      </c>
      <c r="C112" s="406">
        <v>8</v>
      </c>
      <c r="D112" s="406" t="s">
        <v>919</v>
      </c>
    </row>
    <row r="113" spans="1:4" ht="12" customHeight="1">
      <c r="A113" s="406">
        <v>200</v>
      </c>
      <c r="B113" s="407" t="s">
        <v>925</v>
      </c>
      <c r="C113" s="406">
        <v>9</v>
      </c>
      <c r="D113" s="406" t="s">
        <v>926</v>
      </c>
    </row>
    <row r="114" spans="1:4" ht="12" customHeight="1">
      <c r="A114" s="406">
        <v>276</v>
      </c>
      <c r="B114" s="407" t="s">
        <v>927</v>
      </c>
      <c r="C114" s="406">
        <v>9</v>
      </c>
      <c r="D114" s="406" t="s">
        <v>928</v>
      </c>
    </row>
    <row r="115" spans="1:4" ht="12" customHeight="1">
      <c r="A115" s="406">
        <v>6</v>
      </c>
      <c r="B115" s="407" t="s">
        <v>929</v>
      </c>
      <c r="C115" s="406">
        <v>9</v>
      </c>
      <c r="D115" s="406" t="s">
        <v>930</v>
      </c>
    </row>
    <row r="116" spans="1:4" ht="12" customHeight="1">
      <c r="A116" s="406">
        <v>163</v>
      </c>
      <c r="B116" s="407" t="s">
        <v>931</v>
      </c>
      <c r="C116" s="406">
        <v>9</v>
      </c>
      <c r="D116" s="406" t="s">
        <v>932</v>
      </c>
    </row>
    <row r="117" spans="1:4" ht="12" customHeight="1">
      <c r="A117" s="406">
        <v>1058135</v>
      </c>
      <c r="B117" s="407" t="s">
        <v>933</v>
      </c>
      <c r="C117" s="406">
        <v>9</v>
      </c>
      <c r="D117" s="406" t="s">
        <v>803</v>
      </c>
    </row>
    <row r="118" spans="1:4" ht="12" customHeight="1">
      <c r="A118" s="406">
        <v>3772</v>
      </c>
      <c r="B118" s="407" t="s">
        <v>155</v>
      </c>
      <c r="C118" s="406">
        <v>9</v>
      </c>
      <c r="D118" s="406">
        <v>450</v>
      </c>
    </row>
    <row r="119" spans="1:4" ht="12" customHeight="1">
      <c r="A119" s="406">
        <v>1058031</v>
      </c>
      <c r="B119" s="407" t="s">
        <v>934</v>
      </c>
      <c r="C119" s="406">
        <v>9</v>
      </c>
      <c r="D119" s="406" t="s">
        <v>935</v>
      </c>
    </row>
    <row r="120" spans="1:4" ht="12" customHeight="1">
      <c r="A120" s="406">
        <v>3765</v>
      </c>
      <c r="B120" s="407" t="s">
        <v>936</v>
      </c>
      <c r="C120" s="406">
        <v>9</v>
      </c>
      <c r="D120" s="406" t="s">
        <v>937</v>
      </c>
    </row>
    <row r="121" spans="1:4" ht="12" customHeight="1">
      <c r="A121" s="406">
        <v>31</v>
      </c>
      <c r="B121" s="407" t="s">
        <v>938</v>
      </c>
      <c r="C121" s="406">
        <v>10</v>
      </c>
      <c r="D121" s="406" t="s">
        <v>939</v>
      </c>
    </row>
    <row r="122" spans="1:4" ht="12" customHeight="1">
      <c r="A122" s="406">
        <v>3777</v>
      </c>
      <c r="B122" s="407" t="s">
        <v>940</v>
      </c>
      <c r="C122" s="406">
        <v>10</v>
      </c>
      <c r="D122" s="406">
        <v>700</v>
      </c>
    </row>
    <row r="123" spans="1:4" ht="12" customHeight="1">
      <c r="A123" s="406">
        <v>8</v>
      </c>
      <c r="B123" s="407" t="s">
        <v>941</v>
      </c>
      <c r="C123" s="406">
        <v>10</v>
      </c>
      <c r="D123" s="406" t="s">
        <v>942</v>
      </c>
    </row>
    <row r="124" spans="1:4" ht="12" customHeight="1">
      <c r="A124" s="406">
        <v>1057886</v>
      </c>
      <c r="B124" s="407" t="s">
        <v>943</v>
      </c>
      <c r="C124" s="406">
        <v>10</v>
      </c>
      <c r="D124" s="406" t="s">
        <v>837</v>
      </c>
    </row>
    <row r="125" spans="1:4" ht="12" customHeight="1">
      <c r="A125" s="406">
        <v>3803</v>
      </c>
      <c r="B125" s="407" t="s">
        <v>944</v>
      </c>
      <c r="C125" s="406">
        <v>10</v>
      </c>
      <c r="D125" s="406" t="s">
        <v>945</v>
      </c>
    </row>
    <row r="126" spans="1:4" ht="12" customHeight="1">
      <c r="A126" s="406">
        <v>269</v>
      </c>
      <c r="B126" s="407" t="s">
        <v>946</v>
      </c>
      <c r="C126" s="406">
        <v>11</v>
      </c>
      <c r="D126" s="406" t="s">
        <v>947</v>
      </c>
    </row>
    <row r="127" spans="1:4" ht="12" customHeight="1">
      <c r="A127" s="406">
        <v>1058049</v>
      </c>
      <c r="B127" s="407" t="s">
        <v>948</v>
      </c>
      <c r="C127" s="406">
        <v>11</v>
      </c>
      <c r="D127" s="406" t="s">
        <v>949</v>
      </c>
    </row>
    <row r="128" spans="1:4" ht="12" customHeight="1">
      <c r="A128" s="406">
        <v>1058147</v>
      </c>
      <c r="B128" s="407" t="s">
        <v>950</v>
      </c>
      <c r="C128" s="406">
        <v>11</v>
      </c>
      <c r="D128" s="406" t="s">
        <v>951</v>
      </c>
    </row>
    <row r="129" spans="1:4" ht="12" customHeight="1">
      <c r="A129" s="406">
        <v>1057964</v>
      </c>
      <c r="B129" s="407" t="s">
        <v>952</v>
      </c>
      <c r="C129" s="406">
        <v>11</v>
      </c>
      <c r="D129" s="406" t="s">
        <v>953</v>
      </c>
    </row>
    <row r="130" spans="1:4" ht="12" customHeight="1">
      <c r="A130" s="406">
        <v>245</v>
      </c>
      <c r="B130" s="407" t="s">
        <v>954</v>
      </c>
      <c r="C130" s="406">
        <v>12</v>
      </c>
      <c r="D130" s="406" t="s">
        <v>955</v>
      </c>
    </row>
    <row r="131" spans="1:4" ht="12" customHeight="1">
      <c r="A131" s="406">
        <v>281</v>
      </c>
      <c r="B131" s="407" t="s">
        <v>956</v>
      </c>
      <c r="C131" s="406">
        <v>13</v>
      </c>
      <c r="D131" s="406" t="s">
        <v>800</v>
      </c>
    </row>
    <row r="132" spans="1:4" ht="12" customHeight="1">
      <c r="A132" s="406">
        <v>229</v>
      </c>
      <c r="B132" s="407" t="s">
        <v>957</v>
      </c>
      <c r="C132" s="406">
        <v>13</v>
      </c>
      <c r="D132" s="406" t="s">
        <v>958</v>
      </c>
    </row>
    <row r="133" spans="1:4" ht="12" customHeight="1">
      <c r="A133" s="406">
        <v>1057655</v>
      </c>
      <c r="B133" s="407" t="s">
        <v>959</v>
      </c>
      <c r="C133" s="406">
        <v>13</v>
      </c>
      <c r="D133" s="406" t="s">
        <v>960</v>
      </c>
    </row>
    <row r="134" spans="1:4" ht="12" customHeight="1">
      <c r="A134" s="406">
        <v>1058029</v>
      </c>
      <c r="B134" s="407" t="s">
        <v>961</v>
      </c>
      <c r="C134" s="406">
        <v>14</v>
      </c>
      <c r="D134" s="406" t="s">
        <v>962</v>
      </c>
    </row>
    <row r="135" spans="1:4" ht="12" customHeight="1">
      <c r="A135" s="406">
        <v>3671</v>
      </c>
      <c r="B135" s="407" t="s">
        <v>259</v>
      </c>
      <c r="C135" s="406">
        <v>14</v>
      </c>
      <c r="D135" s="406" t="s">
        <v>963</v>
      </c>
    </row>
    <row r="136" spans="1:4" ht="12" customHeight="1">
      <c r="A136" s="406">
        <v>280</v>
      </c>
      <c r="B136" s="407" t="s">
        <v>964</v>
      </c>
      <c r="C136" s="406">
        <v>15</v>
      </c>
      <c r="D136" s="406" t="s">
        <v>965</v>
      </c>
    </row>
    <row r="137" spans="1:4" ht="12" customHeight="1">
      <c r="A137" s="406">
        <v>1057875</v>
      </c>
      <c r="B137" s="407" t="s">
        <v>829</v>
      </c>
      <c r="C137" s="406">
        <v>15</v>
      </c>
      <c r="D137" s="406" t="s">
        <v>966</v>
      </c>
    </row>
    <row r="138" spans="1:4" ht="12" customHeight="1">
      <c r="A138" s="406">
        <v>1057882</v>
      </c>
      <c r="B138" s="407" t="s">
        <v>831</v>
      </c>
      <c r="C138" s="406">
        <v>15</v>
      </c>
      <c r="D138" s="406" t="s">
        <v>967</v>
      </c>
    </row>
    <row r="139" spans="1:4" ht="12" customHeight="1">
      <c r="A139" s="406">
        <v>284</v>
      </c>
      <c r="B139" s="407" t="s">
        <v>425</v>
      </c>
      <c r="C139" s="406">
        <v>15</v>
      </c>
      <c r="D139" s="406" t="s">
        <v>968</v>
      </c>
    </row>
    <row r="140" spans="1:4" ht="12" customHeight="1">
      <c r="A140" s="406">
        <v>3667</v>
      </c>
      <c r="B140" s="407" t="s">
        <v>969</v>
      </c>
      <c r="C140" s="406">
        <v>16</v>
      </c>
      <c r="D140" s="406">
        <v>479.1</v>
      </c>
    </row>
    <row r="141" spans="1:4" ht="12" customHeight="1">
      <c r="A141" s="406">
        <v>3771</v>
      </c>
      <c r="B141" s="407" t="s">
        <v>154</v>
      </c>
      <c r="C141" s="406">
        <v>16</v>
      </c>
      <c r="D141" s="406">
        <v>800</v>
      </c>
    </row>
    <row r="142" spans="1:4" ht="12" customHeight="1">
      <c r="A142" s="406">
        <v>1058156</v>
      </c>
      <c r="B142" s="407" t="s">
        <v>639</v>
      </c>
      <c r="C142" s="406">
        <v>16</v>
      </c>
      <c r="D142" s="406" t="s">
        <v>970</v>
      </c>
    </row>
    <row r="143" spans="1:4" ht="12" customHeight="1">
      <c r="A143" s="406">
        <v>26</v>
      </c>
      <c r="B143" s="407" t="s">
        <v>971</v>
      </c>
      <c r="C143" s="406">
        <v>17</v>
      </c>
      <c r="D143" s="406" t="s">
        <v>972</v>
      </c>
    </row>
    <row r="144" spans="1:4" ht="12" customHeight="1">
      <c r="A144" s="406">
        <v>264</v>
      </c>
      <c r="B144" s="407" t="s">
        <v>973</v>
      </c>
      <c r="C144" s="406">
        <v>17</v>
      </c>
      <c r="D144" s="406">
        <v>0</v>
      </c>
    </row>
    <row r="145" spans="1:4" ht="12" customHeight="1">
      <c r="A145" s="406">
        <v>1057805</v>
      </c>
      <c r="B145" s="407" t="s">
        <v>974</v>
      </c>
      <c r="C145" s="406">
        <v>17</v>
      </c>
      <c r="D145" s="406" t="s">
        <v>975</v>
      </c>
    </row>
    <row r="146" spans="1:4" ht="12" customHeight="1">
      <c r="A146" s="406">
        <v>3664</v>
      </c>
      <c r="B146" s="407" t="s">
        <v>976</v>
      </c>
      <c r="C146" s="406">
        <v>17</v>
      </c>
      <c r="D146" s="406">
        <v>680</v>
      </c>
    </row>
    <row r="147" spans="1:4" ht="12" customHeight="1">
      <c r="A147" s="406">
        <v>1057626</v>
      </c>
      <c r="B147" s="407" t="s">
        <v>977</v>
      </c>
      <c r="C147" s="406">
        <v>18</v>
      </c>
      <c r="D147" s="406" t="s">
        <v>978</v>
      </c>
    </row>
    <row r="148" spans="1:4" ht="12" customHeight="1">
      <c r="A148" s="406">
        <v>1057628</v>
      </c>
      <c r="B148" s="407" t="s">
        <v>979</v>
      </c>
      <c r="C148" s="406">
        <v>18</v>
      </c>
      <c r="D148" s="406" t="s">
        <v>980</v>
      </c>
    </row>
    <row r="149" spans="1:4" ht="12" customHeight="1">
      <c r="A149" s="406">
        <v>29</v>
      </c>
      <c r="B149" s="407" t="s">
        <v>331</v>
      </c>
      <c r="C149" s="406">
        <v>18</v>
      </c>
      <c r="D149" s="406" t="s">
        <v>981</v>
      </c>
    </row>
    <row r="150" spans="1:4" ht="12" customHeight="1">
      <c r="A150" s="406">
        <v>90</v>
      </c>
      <c r="B150" s="407" t="s">
        <v>982</v>
      </c>
      <c r="C150" s="406">
        <v>18</v>
      </c>
      <c r="D150" s="406" t="s">
        <v>983</v>
      </c>
    </row>
    <row r="151" spans="1:4" ht="12" customHeight="1">
      <c r="A151" s="406">
        <v>1057900</v>
      </c>
      <c r="B151" s="407" t="s">
        <v>984</v>
      </c>
      <c r="C151" s="406">
        <v>19</v>
      </c>
      <c r="D151" s="406" t="s">
        <v>985</v>
      </c>
    </row>
    <row r="152" spans="1:4" ht="12" customHeight="1">
      <c r="A152" s="406">
        <v>1057980</v>
      </c>
      <c r="B152" s="407" t="s">
        <v>986</v>
      </c>
      <c r="C152" s="406">
        <v>20</v>
      </c>
      <c r="D152" s="406" t="s">
        <v>987</v>
      </c>
    </row>
    <row r="153" spans="1:4" ht="12" customHeight="1">
      <c r="A153" s="406">
        <v>1057863</v>
      </c>
      <c r="B153" s="407" t="s">
        <v>988</v>
      </c>
      <c r="C153" s="406">
        <v>20</v>
      </c>
      <c r="D153" s="406" t="s">
        <v>989</v>
      </c>
    </row>
    <row r="154" spans="1:4" ht="12" customHeight="1">
      <c r="A154" s="406">
        <v>2</v>
      </c>
      <c r="B154" s="407" t="s">
        <v>990</v>
      </c>
      <c r="C154" s="406">
        <v>21</v>
      </c>
      <c r="D154" s="406" t="s">
        <v>991</v>
      </c>
    </row>
    <row r="155" spans="1:4" ht="12" customHeight="1">
      <c r="A155" s="406">
        <v>273</v>
      </c>
      <c r="B155" s="407" t="s">
        <v>992</v>
      </c>
      <c r="C155" s="406">
        <v>23</v>
      </c>
      <c r="D155" s="406" t="s">
        <v>993</v>
      </c>
    </row>
    <row r="156" spans="1:4" ht="12" customHeight="1">
      <c r="A156" s="406">
        <v>13682</v>
      </c>
      <c r="B156" s="407" t="s">
        <v>994</v>
      </c>
      <c r="C156" s="406">
        <v>23</v>
      </c>
      <c r="D156" s="406" t="s">
        <v>995</v>
      </c>
    </row>
    <row r="157" spans="1:4" ht="12" customHeight="1">
      <c r="A157" s="406">
        <v>1057668</v>
      </c>
      <c r="B157" s="407" t="s">
        <v>996</v>
      </c>
      <c r="C157" s="406">
        <v>24</v>
      </c>
      <c r="D157" s="406" t="s">
        <v>997</v>
      </c>
    </row>
    <row r="158" spans="1:4" ht="12" customHeight="1">
      <c r="A158" s="406">
        <v>1057651</v>
      </c>
      <c r="B158" s="407" t="s">
        <v>998</v>
      </c>
      <c r="C158" s="406">
        <v>24</v>
      </c>
      <c r="D158" s="406" t="s">
        <v>894</v>
      </c>
    </row>
    <row r="159" spans="1:4" ht="12" customHeight="1">
      <c r="A159" s="406">
        <v>1058040</v>
      </c>
      <c r="B159" s="407" t="s">
        <v>999</v>
      </c>
      <c r="C159" s="406">
        <v>24</v>
      </c>
      <c r="D159" s="406" t="s">
        <v>1000</v>
      </c>
    </row>
    <row r="160" spans="1:4" ht="12" customHeight="1">
      <c r="A160" s="406">
        <v>3770</v>
      </c>
      <c r="B160" s="407" t="s">
        <v>1001</v>
      </c>
      <c r="C160" s="406">
        <v>25</v>
      </c>
      <c r="D160" s="406" t="s">
        <v>928</v>
      </c>
    </row>
    <row r="161" spans="1:4" ht="12" customHeight="1">
      <c r="A161" s="406">
        <v>1057977</v>
      </c>
      <c r="B161" s="407" t="s">
        <v>1002</v>
      </c>
      <c r="C161" s="406">
        <v>27</v>
      </c>
      <c r="D161" s="406" t="s">
        <v>1003</v>
      </c>
    </row>
    <row r="162" spans="1:4" ht="12" customHeight="1">
      <c r="A162" s="406">
        <v>3643</v>
      </c>
      <c r="B162" s="407" t="s">
        <v>1004</v>
      </c>
      <c r="C162" s="406">
        <v>28</v>
      </c>
      <c r="D162" s="406" t="s">
        <v>1005</v>
      </c>
    </row>
    <row r="163" spans="1:4" ht="12" customHeight="1">
      <c r="A163" s="406">
        <v>1057862</v>
      </c>
      <c r="B163" s="407" t="s">
        <v>1006</v>
      </c>
      <c r="C163" s="406">
        <v>29</v>
      </c>
      <c r="D163" s="406" t="s">
        <v>1007</v>
      </c>
    </row>
    <row r="164" spans="1:4" ht="12" customHeight="1">
      <c r="A164" s="406">
        <v>3672</v>
      </c>
      <c r="B164" s="407" t="s">
        <v>1008</v>
      </c>
      <c r="C164" s="406">
        <v>30</v>
      </c>
      <c r="D164" s="406" t="s">
        <v>1009</v>
      </c>
    </row>
    <row r="165" spans="1:4" ht="12" customHeight="1">
      <c r="A165" s="406">
        <v>1057812</v>
      </c>
      <c r="B165" s="407" t="s">
        <v>78</v>
      </c>
      <c r="C165" s="406">
        <v>31</v>
      </c>
      <c r="D165" s="406" t="s">
        <v>1010</v>
      </c>
    </row>
    <row r="166" spans="1:4" ht="12" customHeight="1">
      <c r="A166" s="406">
        <v>268</v>
      </c>
      <c r="B166" s="407" t="s">
        <v>1011</v>
      </c>
      <c r="C166" s="406">
        <v>32</v>
      </c>
      <c r="D166" s="406" t="s">
        <v>1012</v>
      </c>
    </row>
    <row r="167" spans="1:4" ht="12" customHeight="1">
      <c r="A167" s="406">
        <v>207</v>
      </c>
      <c r="B167" s="407" t="s">
        <v>1013</v>
      </c>
      <c r="C167" s="406">
        <v>32</v>
      </c>
      <c r="D167" s="406" t="s">
        <v>1014</v>
      </c>
    </row>
    <row r="168" spans="1:4" ht="12" customHeight="1">
      <c r="A168" s="406">
        <v>255</v>
      </c>
      <c r="B168" s="407" t="s">
        <v>1015</v>
      </c>
      <c r="C168" s="406">
        <v>33</v>
      </c>
      <c r="D168" s="406" t="s">
        <v>1016</v>
      </c>
    </row>
    <row r="169" spans="1:4" ht="12" customHeight="1">
      <c r="A169" s="406">
        <v>33</v>
      </c>
      <c r="B169" s="407" t="s">
        <v>1017</v>
      </c>
      <c r="C169" s="406">
        <v>34</v>
      </c>
      <c r="D169" s="406" t="s">
        <v>1018</v>
      </c>
    </row>
    <row r="170" spans="1:4" ht="12" customHeight="1">
      <c r="A170" s="406">
        <v>283</v>
      </c>
      <c r="B170" s="407" t="s">
        <v>1019</v>
      </c>
      <c r="C170" s="406">
        <v>34</v>
      </c>
      <c r="D170" s="406" t="s">
        <v>1020</v>
      </c>
    </row>
    <row r="171" spans="1:4" ht="12" customHeight="1">
      <c r="A171" s="406">
        <v>3775</v>
      </c>
      <c r="B171" s="408" t="s">
        <v>395</v>
      </c>
      <c r="C171" s="409">
        <v>34</v>
      </c>
      <c r="D171" s="409">
        <v>680</v>
      </c>
    </row>
    <row r="172" spans="1:5" ht="12" customHeight="1">
      <c r="A172" s="406">
        <v>40</v>
      </c>
      <c r="B172" s="407" t="s">
        <v>171</v>
      </c>
      <c r="C172" s="406">
        <v>35</v>
      </c>
      <c r="D172" s="406" t="s">
        <v>1021</v>
      </c>
      <c r="E172">
        <f>179979.5/C172</f>
        <v>5142.271428571428</v>
      </c>
    </row>
    <row r="173" spans="1:4" ht="12" customHeight="1">
      <c r="A173" s="406">
        <v>272</v>
      </c>
      <c r="B173" s="407" t="s">
        <v>1022</v>
      </c>
      <c r="C173" s="406">
        <v>36</v>
      </c>
      <c r="D173" s="406" t="s">
        <v>1023</v>
      </c>
    </row>
    <row r="174" spans="1:5" ht="12" customHeight="1">
      <c r="A174" s="406">
        <v>1057809</v>
      </c>
      <c r="B174" s="407" t="s">
        <v>1024</v>
      </c>
      <c r="C174" s="406">
        <v>37</v>
      </c>
      <c r="D174" s="406" t="s">
        <v>1025</v>
      </c>
      <c r="E174">
        <f>18600/62</f>
        <v>300</v>
      </c>
    </row>
    <row r="175" spans="1:4" ht="12" customHeight="1">
      <c r="A175" s="406">
        <v>1057810</v>
      </c>
      <c r="B175" s="407" t="s">
        <v>1026</v>
      </c>
      <c r="C175" s="406">
        <v>38</v>
      </c>
      <c r="D175" s="406" t="s">
        <v>1027</v>
      </c>
    </row>
    <row r="176" spans="1:4" ht="12" customHeight="1">
      <c r="A176" s="406">
        <v>160</v>
      </c>
      <c r="B176" s="407" t="s">
        <v>1028</v>
      </c>
      <c r="C176" s="406">
        <v>42</v>
      </c>
      <c r="D176" s="406" t="s">
        <v>1029</v>
      </c>
    </row>
    <row r="177" spans="1:4" ht="12" customHeight="1">
      <c r="A177" s="406">
        <v>240</v>
      </c>
      <c r="B177" s="407" t="s">
        <v>1030</v>
      </c>
      <c r="C177" s="406">
        <v>42</v>
      </c>
      <c r="D177" s="406" t="s">
        <v>1031</v>
      </c>
    </row>
    <row r="178" spans="1:4" ht="12" customHeight="1">
      <c r="A178" s="406">
        <v>1057876</v>
      </c>
      <c r="B178" s="407" t="s">
        <v>874</v>
      </c>
      <c r="C178" s="406">
        <v>44</v>
      </c>
      <c r="D178" s="406" t="s">
        <v>1032</v>
      </c>
    </row>
    <row r="179" spans="1:4" ht="12" customHeight="1">
      <c r="A179" s="406">
        <v>1057877</v>
      </c>
      <c r="B179" s="407" t="s">
        <v>924</v>
      </c>
      <c r="C179" s="406">
        <v>45</v>
      </c>
      <c r="D179" s="406" t="s">
        <v>1033</v>
      </c>
    </row>
    <row r="180" spans="1:4" ht="12" customHeight="1">
      <c r="A180" s="406">
        <v>208</v>
      </c>
      <c r="B180" s="407" t="s">
        <v>1034</v>
      </c>
      <c r="C180" s="406">
        <v>46</v>
      </c>
      <c r="D180" s="406" t="s">
        <v>1035</v>
      </c>
    </row>
    <row r="181" spans="1:4" ht="12" customHeight="1">
      <c r="A181" s="406">
        <v>1058088</v>
      </c>
      <c r="B181" s="407" t="s">
        <v>1036</v>
      </c>
      <c r="C181" s="406">
        <v>46</v>
      </c>
      <c r="D181" s="406" t="s">
        <v>1037</v>
      </c>
    </row>
    <row r="182" spans="1:4" ht="12" customHeight="1">
      <c r="A182" s="406">
        <v>120</v>
      </c>
      <c r="B182" s="407" t="s">
        <v>210</v>
      </c>
      <c r="C182" s="406">
        <v>47</v>
      </c>
      <c r="D182" s="406" t="s">
        <v>1038</v>
      </c>
    </row>
    <row r="183" spans="1:4" ht="12" customHeight="1">
      <c r="A183" s="406">
        <v>24</v>
      </c>
      <c r="B183" s="407" t="s">
        <v>1039</v>
      </c>
      <c r="C183" s="406">
        <v>58</v>
      </c>
      <c r="D183" s="406" t="s">
        <v>1040</v>
      </c>
    </row>
    <row r="184" spans="1:4" ht="12" customHeight="1">
      <c r="A184" s="406">
        <v>1058055</v>
      </c>
      <c r="B184" s="408" t="s">
        <v>1041</v>
      </c>
      <c r="C184" s="409">
        <v>62</v>
      </c>
      <c r="D184" s="409" t="s">
        <v>1042</v>
      </c>
    </row>
    <row r="185" spans="1:4" ht="12" customHeight="1">
      <c r="A185" s="406">
        <v>3670</v>
      </c>
      <c r="B185" s="407" t="s">
        <v>1043</v>
      </c>
      <c r="C185" s="406">
        <v>63</v>
      </c>
      <c r="D185" s="406" t="s">
        <v>1044</v>
      </c>
    </row>
    <row r="186" spans="1:4" ht="12" customHeight="1">
      <c r="A186" s="406">
        <v>3764</v>
      </c>
      <c r="B186" s="408" t="s">
        <v>1045</v>
      </c>
      <c r="C186" s="409">
        <v>66</v>
      </c>
      <c r="D186" s="409" t="s">
        <v>1046</v>
      </c>
    </row>
    <row r="187" spans="1:5" ht="12" customHeight="1">
      <c r="A187" s="406">
        <v>253</v>
      </c>
      <c r="B187" s="407" t="s">
        <v>1047</v>
      </c>
      <c r="C187" s="406">
        <v>66</v>
      </c>
      <c r="D187" s="406" t="s">
        <v>1048</v>
      </c>
      <c r="E187">
        <v>390</v>
      </c>
    </row>
    <row r="188" spans="1:4" ht="12" customHeight="1">
      <c r="A188" s="406">
        <v>1057803</v>
      </c>
      <c r="B188" s="407" t="s">
        <v>1049</v>
      </c>
      <c r="C188" s="406">
        <v>66</v>
      </c>
      <c r="D188" s="406" t="s">
        <v>1050</v>
      </c>
    </row>
    <row r="189" spans="1:4" ht="12" customHeight="1">
      <c r="A189" s="406">
        <v>278</v>
      </c>
      <c r="B189" s="407" t="s">
        <v>1051</v>
      </c>
      <c r="C189" s="406">
        <v>69</v>
      </c>
      <c r="D189" s="406" t="s">
        <v>1052</v>
      </c>
    </row>
    <row r="190" spans="1:4" ht="12" customHeight="1">
      <c r="A190" s="406">
        <v>1058052</v>
      </c>
      <c r="B190" s="407" t="s">
        <v>1053</v>
      </c>
      <c r="C190" s="406">
        <v>70</v>
      </c>
      <c r="D190" s="406" t="s">
        <v>1054</v>
      </c>
    </row>
    <row r="191" spans="1:4" ht="12" customHeight="1">
      <c r="A191" s="406">
        <v>3642</v>
      </c>
      <c r="B191" s="407" t="s">
        <v>1055</v>
      </c>
      <c r="C191" s="406">
        <v>86</v>
      </c>
      <c r="D191" s="406" t="s">
        <v>1056</v>
      </c>
    </row>
    <row r="192" spans="1:4" ht="12" customHeight="1">
      <c r="A192" s="406">
        <v>1057923</v>
      </c>
      <c r="B192" s="407" t="s">
        <v>1057</v>
      </c>
      <c r="C192" s="406">
        <v>88</v>
      </c>
      <c r="D192" s="406">
        <v>0</v>
      </c>
    </row>
    <row r="193" spans="1:4" ht="12" customHeight="1">
      <c r="A193" s="406">
        <v>3663</v>
      </c>
      <c r="B193" s="408" t="s">
        <v>1058</v>
      </c>
      <c r="C193" s="409">
        <v>88</v>
      </c>
      <c r="D193" s="409" t="s">
        <v>1059</v>
      </c>
    </row>
    <row r="194" spans="1:4" ht="12" customHeight="1">
      <c r="A194" s="406">
        <v>206</v>
      </c>
      <c r="B194" s="408" t="s">
        <v>1060</v>
      </c>
      <c r="C194" s="409">
        <v>103</v>
      </c>
      <c r="D194" s="409" t="s">
        <v>1061</v>
      </c>
    </row>
    <row r="195" spans="1:4" ht="12" customHeight="1">
      <c r="A195" s="406">
        <v>1057644</v>
      </c>
      <c r="B195" s="407" t="s">
        <v>1062</v>
      </c>
      <c r="C195" s="406">
        <v>128</v>
      </c>
      <c r="D195" s="406" t="s">
        <v>1063</v>
      </c>
    </row>
    <row r="196" spans="1:4" ht="12" customHeight="1">
      <c r="A196" s="406">
        <v>259</v>
      </c>
      <c r="B196" s="407" t="s">
        <v>1064</v>
      </c>
      <c r="C196" s="406">
        <v>136</v>
      </c>
      <c r="D196" s="406">
        <v>0</v>
      </c>
    </row>
    <row r="197" spans="1:4" ht="12" customHeight="1">
      <c r="A197" s="406">
        <v>1057808</v>
      </c>
      <c r="B197" s="407" t="s">
        <v>1065</v>
      </c>
      <c r="C197" s="406">
        <v>164</v>
      </c>
      <c r="D197" s="406" t="s">
        <v>1066</v>
      </c>
    </row>
    <row r="198" spans="1:4" ht="12" customHeight="1">
      <c r="A198" s="406">
        <v>258</v>
      </c>
      <c r="B198" s="407" t="s">
        <v>1067</v>
      </c>
      <c r="C198" s="406">
        <v>226</v>
      </c>
      <c r="D198" s="406">
        <v>0</v>
      </c>
    </row>
    <row r="199" spans="1:4" ht="12" customHeight="1">
      <c r="A199" s="406">
        <v>10</v>
      </c>
      <c r="B199" s="408" t="s">
        <v>1068</v>
      </c>
      <c r="C199" s="409">
        <v>265</v>
      </c>
      <c r="D199" s="409" t="s">
        <v>1069</v>
      </c>
    </row>
    <row r="200" spans="1:4" ht="12" customHeight="1">
      <c r="A200" s="406">
        <v>162</v>
      </c>
      <c r="B200" s="408" t="s">
        <v>1070</v>
      </c>
      <c r="C200" s="409">
        <v>267</v>
      </c>
      <c r="D200" s="409" t="s">
        <v>1071</v>
      </c>
    </row>
    <row r="201" spans="1:4" ht="12" customHeight="1">
      <c r="A201" s="406">
        <v>263</v>
      </c>
      <c r="B201" s="407" t="s">
        <v>1072</v>
      </c>
      <c r="C201" s="406">
        <v>278</v>
      </c>
      <c r="D201" s="406">
        <v>0</v>
      </c>
    </row>
    <row r="202" spans="1:4" ht="12" customHeight="1">
      <c r="A202" s="406">
        <v>265</v>
      </c>
      <c r="B202" s="407" t="s">
        <v>1073</v>
      </c>
      <c r="C202" s="406">
        <v>335</v>
      </c>
      <c r="D202" s="406">
        <v>0</v>
      </c>
    </row>
    <row r="203" spans="1:4" ht="12" customHeight="1">
      <c r="A203" s="406">
        <v>1057909</v>
      </c>
      <c r="B203" s="407" t="s">
        <v>1074</v>
      </c>
      <c r="C203" s="406">
        <v>562</v>
      </c>
      <c r="D203" s="406" t="s">
        <v>1075</v>
      </c>
    </row>
    <row r="204" spans="1:7" ht="12" customHeight="1">
      <c r="A204" s="406">
        <v>13677</v>
      </c>
      <c r="B204" s="407" t="s">
        <v>1076</v>
      </c>
      <c r="C204" s="406">
        <v>706</v>
      </c>
      <c r="D204" s="406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406">
        <v>260</v>
      </c>
      <c r="B205" s="407" t="s">
        <v>1077</v>
      </c>
      <c r="C205" s="406">
        <v>870</v>
      </c>
      <c r="D205" s="406">
        <v>0</v>
      </c>
    </row>
    <row r="206" spans="1:4" ht="12" customHeight="1">
      <c r="A206" s="406">
        <v>261</v>
      </c>
      <c r="B206" s="407" t="s">
        <v>1078</v>
      </c>
      <c r="C206" s="406">
        <v>997</v>
      </c>
      <c r="D206" s="406">
        <v>0</v>
      </c>
    </row>
    <row r="207" spans="1:4" ht="12" customHeight="1">
      <c r="A207" s="406">
        <v>211</v>
      </c>
      <c r="B207" s="408" t="s">
        <v>1079</v>
      </c>
      <c r="C207" s="409">
        <v>1048</v>
      </c>
      <c r="D207" s="409" t="s">
        <v>1080</v>
      </c>
    </row>
    <row r="208" ht="12" customHeight="1"/>
    <row r="210" spans="1:3" ht="11.25" customHeight="1">
      <c r="A210" s="410"/>
      <c r="B210" s="410"/>
      <c r="C210" s="410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9" sqref="E49"/>
    </sheetView>
  </sheetViews>
  <sheetFormatPr defaultColWidth="9.00390625" defaultRowHeight="12.75"/>
  <sheetData>
    <row r="1" ht="12.75">
      <c r="A1" s="424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="70" zoomScaleNormal="70" zoomScalePageLayoutView="51" workbookViewId="0" topLeftCell="A1">
      <selection activeCell="A1" sqref="A1"/>
    </sheetView>
  </sheetViews>
  <sheetFormatPr defaultColWidth="9.00390625" defaultRowHeight="12.75" outlineLevelRow="1"/>
  <cols>
    <col min="1" max="1" width="5.875" style="144" customWidth="1"/>
    <col min="2" max="2" width="20.625" style="138" customWidth="1"/>
    <col min="3" max="3" width="31.00390625" style="138" customWidth="1"/>
    <col min="4" max="4" width="52.125" style="138" customWidth="1"/>
    <col min="5" max="5" width="21.375" style="146" customWidth="1"/>
    <col min="6" max="6" width="31.875" style="146" customWidth="1"/>
    <col min="7" max="9" width="9.125" style="138" customWidth="1"/>
    <col min="10" max="16384" width="9.125" style="138" customWidth="1"/>
  </cols>
  <sheetData>
    <row r="1" spans="5:6" ht="18">
      <c r="E1" s="1422"/>
      <c r="F1" s="1422"/>
    </row>
    <row r="2" spans="1:6" s="135" customFormat="1" ht="18">
      <c r="A2" s="1423" t="s">
        <v>140</v>
      </c>
      <c r="B2" s="1424"/>
      <c r="C2" s="1424"/>
      <c r="D2" s="1424"/>
      <c r="E2" s="1424"/>
      <c r="F2" s="1424"/>
    </row>
    <row r="3" spans="1:6" s="135" customFormat="1" ht="18">
      <c r="A3" s="1425" t="s">
        <v>1151</v>
      </c>
      <c r="B3" s="1426"/>
      <c r="C3" s="1426"/>
      <c r="D3" s="1426"/>
      <c r="E3" s="1426"/>
      <c r="F3" s="1426"/>
    </row>
    <row r="4" spans="1:6" s="135" customFormat="1" ht="18">
      <c r="A4" s="1427" t="s">
        <v>1435</v>
      </c>
      <c r="B4" s="1427"/>
      <c r="C4" s="1427"/>
      <c r="D4" s="1427"/>
      <c r="E4" s="1427"/>
      <c r="F4" s="1427"/>
    </row>
    <row r="5" spans="1:6" s="542" customFormat="1" ht="18">
      <c r="A5" s="1428" t="s">
        <v>1200</v>
      </c>
      <c r="B5" s="1428"/>
      <c r="C5" s="1428"/>
      <c r="D5" s="1428"/>
      <c r="E5" s="1428"/>
      <c r="F5" s="1428"/>
    </row>
    <row r="6" spans="1:6" ht="18.75" thickBot="1">
      <c r="A6" s="563"/>
      <c r="B6" s="137"/>
      <c r="C6" s="137"/>
      <c r="D6" s="137"/>
      <c r="E6" s="137"/>
      <c r="F6" s="137"/>
    </row>
    <row r="7" spans="1:6" ht="73.5" customHeight="1" thickBot="1">
      <c r="A7" s="564" t="s">
        <v>141</v>
      </c>
      <c r="B7" s="1429" t="s">
        <v>161</v>
      </c>
      <c r="C7" s="1430"/>
      <c r="D7" s="1430"/>
      <c r="E7" s="564" t="s">
        <v>142</v>
      </c>
      <c r="F7" s="565" t="s">
        <v>1246</v>
      </c>
    </row>
    <row r="8" spans="1:6" ht="18.75" thickBot="1">
      <c r="A8" s="139">
        <v>1</v>
      </c>
      <c r="B8" s="1431">
        <v>2</v>
      </c>
      <c r="C8" s="1431"/>
      <c r="D8" s="1431"/>
      <c r="E8" s="565">
        <v>3</v>
      </c>
      <c r="F8" s="565">
        <v>4</v>
      </c>
    </row>
    <row r="9" spans="1:6" s="140" customFormat="1" ht="23.25" customHeight="1" thickBot="1">
      <c r="A9" s="1400" t="s">
        <v>136</v>
      </c>
      <c r="B9" s="1401"/>
      <c r="C9" s="1401"/>
      <c r="D9" s="1401"/>
      <c r="E9" s="1401"/>
      <c r="F9" s="1402"/>
    </row>
    <row r="10" spans="1:6" s="140" customFormat="1" ht="23.25" customHeight="1" thickBot="1">
      <c r="A10" s="1403" t="s">
        <v>356</v>
      </c>
      <c r="B10" s="1404"/>
      <c r="C10" s="1404"/>
      <c r="D10" s="1404"/>
      <c r="E10" s="1404"/>
      <c r="F10" s="1405"/>
    </row>
    <row r="11" spans="1:6" s="544" customFormat="1" ht="39" customHeight="1" outlineLevel="1">
      <c r="A11" s="1406">
        <v>1</v>
      </c>
      <c r="B11" s="1419" t="s">
        <v>1257</v>
      </c>
      <c r="C11" s="1420"/>
      <c r="D11" s="1421"/>
      <c r="E11" s="555" t="s">
        <v>1206</v>
      </c>
      <c r="F11" s="556"/>
    </row>
    <row r="12" spans="1:6" s="544" customFormat="1" ht="23.25" customHeight="1" outlineLevel="1">
      <c r="A12" s="1407"/>
      <c r="B12" s="561"/>
      <c r="C12" s="1398" t="s">
        <v>1280</v>
      </c>
      <c r="D12" s="1399"/>
      <c r="E12" s="562" t="s">
        <v>1271</v>
      </c>
      <c r="F12" s="568">
        <v>310</v>
      </c>
    </row>
    <row r="13" spans="1:6" s="544" customFormat="1" ht="23.25" customHeight="1" outlineLevel="1">
      <c r="A13" s="1407"/>
      <c r="B13" s="567"/>
      <c r="C13" s="1398" t="s">
        <v>1280</v>
      </c>
      <c r="D13" s="1399"/>
      <c r="E13" s="562" t="s">
        <v>570</v>
      </c>
      <c r="F13" s="543">
        <v>460</v>
      </c>
    </row>
    <row r="14" spans="1:6" s="544" customFormat="1" ht="23.25" customHeight="1" outlineLevel="1">
      <c r="A14" s="1501">
        <v>2</v>
      </c>
      <c r="B14" s="1410" t="s">
        <v>1306</v>
      </c>
      <c r="C14" s="1411"/>
      <c r="D14" s="1412"/>
      <c r="E14" s="562" t="s">
        <v>1271</v>
      </c>
      <c r="F14" s="568">
        <v>510</v>
      </c>
    </row>
    <row r="15" spans="1:6" s="544" customFormat="1" ht="23.25" customHeight="1" outlineLevel="1">
      <c r="A15" s="1502"/>
      <c r="B15" s="1413"/>
      <c r="C15" s="1414"/>
      <c r="D15" s="1415"/>
      <c r="E15" s="562" t="s">
        <v>570</v>
      </c>
      <c r="F15" s="543">
        <v>770</v>
      </c>
    </row>
    <row r="16" spans="1:6" ht="23.25" customHeight="1" outlineLevel="1">
      <c r="A16" s="557">
        <v>3</v>
      </c>
      <c r="B16" s="1379" t="s">
        <v>1264</v>
      </c>
      <c r="C16" s="1380"/>
      <c r="D16" s="1381"/>
      <c r="E16" s="545" t="s">
        <v>522</v>
      </c>
      <c r="F16" s="546">
        <v>410</v>
      </c>
    </row>
    <row r="17" spans="1:6" ht="18" outlineLevel="1">
      <c r="A17" s="557">
        <v>4</v>
      </c>
      <c r="B17" s="1379" t="s">
        <v>1304</v>
      </c>
      <c r="C17" s="1380"/>
      <c r="D17" s="1381"/>
      <c r="E17" s="545" t="s">
        <v>1152</v>
      </c>
      <c r="F17" s="546">
        <v>100</v>
      </c>
    </row>
    <row r="18" spans="1:6" ht="23.25" customHeight="1" outlineLevel="1">
      <c r="A18" s="557">
        <v>5</v>
      </c>
      <c r="B18" s="1457" t="s">
        <v>1422</v>
      </c>
      <c r="C18" s="1458"/>
      <c r="D18" s="1458"/>
      <c r="E18" s="710" t="s">
        <v>146</v>
      </c>
      <c r="F18" s="711">
        <v>100</v>
      </c>
    </row>
    <row r="19" spans="1:6" ht="23.25" customHeight="1" outlineLevel="1">
      <c r="A19" s="1432">
        <v>6</v>
      </c>
      <c r="B19" s="1503" t="s">
        <v>1269</v>
      </c>
      <c r="C19" s="1458"/>
      <c r="D19" s="1504"/>
      <c r="E19" s="545" t="s">
        <v>1272</v>
      </c>
      <c r="F19" s="546">
        <v>210</v>
      </c>
    </row>
    <row r="20" spans="1:6" ht="23.25" customHeight="1" outlineLevel="1">
      <c r="A20" s="1433"/>
      <c r="B20" s="1505"/>
      <c r="C20" s="1506"/>
      <c r="D20" s="1507"/>
      <c r="E20" s="545" t="s">
        <v>1273</v>
      </c>
      <c r="F20" s="546">
        <v>310</v>
      </c>
    </row>
    <row r="21" spans="1:6" ht="23.25" customHeight="1" outlineLevel="1">
      <c r="A21" s="557">
        <v>7</v>
      </c>
      <c r="B21" s="1379" t="s">
        <v>1434</v>
      </c>
      <c r="C21" s="1380"/>
      <c r="D21" s="1381"/>
      <c r="E21" s="732" t="s">
        <v>1192</v>
      </c>
      <c r="F21" s="546">
        <v>300</v>
      </c>
    </row>
    <row r="22" spans="1:6" ht="23.25" customHeight="1" outlineLevel="1">
      <c r="A22" s="557">
        <v>8</v>
      </c>
      <c r="B22" s="1379" t="s">
        <v>1263</v>
      </c>
      <c r="C22" s="1380"/>
      <c r="D22" s="1381"/>
      <c r="E22" s="545" t="s">
        <v>1152</v>
      </c>
      <c r="F22" s="546">
        <v>110</v>
      </c>
    </row>
    <row r="23" spans="1:6" ht="23.25" customHeight="1" outlineLevel="1">
      <c r="A23" s="557">
        <v>9</v>
      </c>
      <c r="B23" s="1379" t="s">
        <v>1278</v>
      </c>
      <c r="C23" s="1380"/>
      <c r="D23" s="1381"/>
      <c r="E23" s="545" t="s">
        <v>522</v>
      </c>
      <c r="F23" s="546">
        <v>260</v>
      </c>
    </row>
    <row r="24" spans="1:6" s="544" customFormat="1" ht="23.25" customHeight="1" outlineLevel="1">
      <c r="A24" s="557">
        <v>10</v>
      </c>
      <c r="B24" s="1398" t="s">
        <v>1258</v>
      </c>
      <c r="C24" s="1459"/>
      <c r="D24" s="1399"/>
      <c r="E24" s="562" t="s">
        <v>615</v>
      </c>
      <c r="F24" s="543">
        <v>210</v>
      </c>
    </row>
    <row r="25" spans="1:6" s="544" customFormat="1" ht="23.25" customHeight="1" outlineLevel="1">
      <c r="A25" s="557">
        <f>A24+1</f>
        <v>11</v>
      </c>
      <c r="B25" s="1445" t="s">
        <v>1167</v>
      </c>
      <c r="C25" s="1445"/>
      <c r="D25" s="1445"/>
      <c r="E25" s="560" t="s">
        <v>148</v>
      </c>
      <c r="F25" s="543">
        <v>110</v>
      </c>
    </row>
    <row r="26" spans="1:6" s="544" customFormat="1" ht="23.25" customHeight="1" outlineLevel="1">
      <c r="A26" s="557">
        <f>A25+1</f>
        <v>12</v>
      </c>
      <c r="B26" s="1445" t="s">
        <v>1216</v>
      </c>
      <c r="C26" s="1445"/>
      <c r="D26" s="1445"/>
      <c r="E26" s="562" t="s">
        <v>148</v>
      </c>
      <c r="F26" s="543">
        <v>110</v>
      </c>
    </row>
    <row r="27" spans="1:6" s="544" customFormat="1" ht="23.25" customHeight="1" outlineLevel="1">
      <c r="A27" s="1432">
        <f>A26+1</f>
        <v>13</v>
      </c>
      <c r="B27" s="1434" t="s">
        <v>1259</v>
      </c>
      <c r="C27" s="1434"/>
      <c r="D27" s="1434"/>
      <c r="E27" s="562" t="s">
        <v>1164</v>
      </c>
      <c r="F27" s="543">
        <v>160</v>
      </c>
    </row>
    <row r="28" spans="1:6" s="544" customFormat="1" ht="23.25" customHeight="1" outlineLevel="1">
      <c r="A28" s="1433"/>
      <c r="B28" s="1435"/>
      <c r="C28" s="1435"/>
      <c r="D28" s="1435"/>
      <c r="E28" s="562" t="s">
        <v>1152</v>
      </c>
      <c r="F28" s="543">
        <v>410</v>
      </c>
    </row>
    <row r="29" spans="1:6" s="544" customFormat="1" ht="26.25" customHeight="1" outlineLevel="1">
      <c r="A29" s="558">
        <f>A27+1</f>
        <v>14</v>
      </c>
      <c r="B29" s="1445" t="s">
        <v>1275</v>
      </c>
      <c r="C29" s="1446"/>
      <c r="D29" s="1446"/>
      <c r="E29" s="545" t="s">
        <v>1152</v>
      </c>
      <c r="F29" s="546">
        <v>110</v>
      </c>
    </row>
    <row r="30" spans="1:6" s="544" customFormat="1" ht="26.25" customHeight="1" outlineLevel="1">
      <c r="A30" s="558">
        <f>A29+1</f>
        <v>15</v>
      </c>
      <c r="B30" s="1411" t="s">
        <v>1276</v>
      </c>
      <c r="C30" s="1436"/>
      <c r="D30" s="1436"/>
      <c r="E30" s="566" t="s">
        <v>1192</v>
      </c>
      <c r="F30" s="569">
        <v>110</v>
      </c>
    </row>
    <row r="31" spans="1:6" s="544" customFormat="1" ht="22.5" customHeight="1" outlineLevel="1">
      <c r="A31" s="558">
        <f>A30+1</f>
        <v>16</v>
      </c>
      <c r="B31" s="1457" t="s">
        <v>1240</v>
      </c>
      <c r="C31" s="1458"/>
      <c r="D31" s="1458"/>
      <c r="E31" s="545" t="s">
        <v>146</v>
      </c>
      <c r="F31" s="546">
        <v>260</v>
      </c>
    </row>
    <row r="32" spans="1:6" s="544" customFormat="1" ht="24" customHeight="1" outlineLevel="1" thickBot="1">
      <c r="A32" s="295">
        <f>A31+1</f>
        <v>17</v>
      </c>
      <c r="B32" s="1377" t="s">
        <v>1241</v>
      </c>
      <c r="C32" s="1378"/>
      <c r="D32" s="1378"/>
      <c r="E32" s="547" t="s">
        <v>146</v>
      </c>
      <c r="F32" s="548">
        <v>210</v>
      </c>
    </row>
    <row r="33" spans="1:6" s="544" customFormat="1" ht="36.75" customHeight="1" outlineLevel="1">
      <c r="A33" s="759" t="s">
        <v>1260</v>
      </c>
      <c r="B33" s="1443"/>
      <c r="C33" s="1443"/>
      <c r="D33" s="1443"/>
      <c r="E33" s="1443"/>
      <c r="F33" s="1444"/>
    </row>
    <row r="34" spans="1:6" s="544" customFormat="1" ht="27" customHeight="1" outlineLevel="1" thickBot="1">
      <c r="A34" s="1440" t="s">
        <v>1261</v>
      </c>
      <c r="B34" s="1441"/>
      <c r="C34" s="1441"/>
      <c r="D34" s="1441"/>
      <c r="E34" s="1441"/>
      <c r="F34" s="1442"/>
    </row>
    <row r="35" spans="1:6" s="544" customFormat="1" ht="23.25" customHeight="1" thickBot="1">
      <c r="A35" s="1437" t="s">
        <v>1124</v>
      </c>
      <c r="B35" s="1427"/>
      <c r="C35" s="1427"/>
      <c r="D35" s="1427"/>
      <c r="E35" s="1438"/>
      <c r="F35" s="1439"/>
    </row>
    <row r="36" spans="1:6" s="544" customFormat="1" ht="23.25" customHeight="1" outlineLevel="1">
      <c r="A36" s="1393">
        <v>1</v>
      </c>
      <c r="B36" s="1416" t="s">
        <v>524</v>
      </c>
      <c r="C36" s="1417"/>
      <c r="D36" s="1418"/>
      <c r="E36" s="660"/>
      <c r="F36" s="661"/>
    </row>
    <row r="37" spans="1:6" s="544" customFormat="1" ht="23.25" customHeight="1" outlineLevel="1">
      <c r="A37" s="1394"/>
      <c r="B37" s="662"/>
      <c r="C37" s="1389" t="s">
        <v>1350</v>
      </c>
      <c r="D37" s="1460"/>
      <c r="E37" s="663" t="s">
        <v>172</v>
      </c>
      <c r="F37" s="664">
        <v>5000</v>
      </c>
    </row>
    <row r="38" spans="1:6" s="544" customFormat="1" ht="23.25" customHeight="1" outlineLevel="1">
      <c r="A38" s="1394"/>
      <c r="B38" s="662"/>
      <c r="C38" s="1461" t="s">
        <v>1351</v>
      </c>
      <c r="D38" s="1462"/>
      <c r="E38" s="665" t="s">
        <v>146</v>
      </c>
      <c r="F38" s="666">
        <v>7000</v>
      </c>
    </row>
    <row r="39" spans="1:6" s="544" customFormat="1" ht="23.25" customHeight="1" outlineLevel="1">
      <c r="A39" s="1394"/>
      <c r="B39" s="662"/>
      <c r="C39" s="667" t="s">
        <v>1352</v>
      </c>
      <c r="D39" s="668"/>
      <c r="E39" s="669" t="s">
        <v>146</v>
      </c>
      <c r="F39" s="669">
        <v>7000</v>
      </c>
    </row>
    <row r="40" spans="1:6" s="544" customFormat="1" ht="23.25" customHeight="1" outlineLevel="1">
      <c r="A40" s="1394"/>
      <c r="B40" s="662"/>
      <c r="C40" s="1370" t="s">
        <v>1353</v>
      </c>
      <c r="D40" s="1469"/>
      <c r="E40" s="665" t="s">
        <v>405</v>
      </c>
      <c r="F40" s="666">
        <v>7000</v>
      </c>
    </row>
    <row r="41" spans="1:6" s="544" customFormat="1" ht="23.25" customHeight="1" outlineLevel="1">
      <c r="A41" s="1394"/>
      <c r="B41" s="662"/>
      <c r="C41" s="1382" t="s">
        <v>1354</v>
      </c>
      <c r="D41" s="1383"/>
      <c r="E41" s="665" t="s">
        <v>405</v>
      </c>
      <c r="F41" s="666">
        <v>500</v>
      </c>
    </row>
    <row r="42" spans="1:6" s="544" customFormat="1" ht="23.25" customHeight="1" outlineLevel="1">
      <c r="A42" s="1394"/>
      <c r="B42" s="662"/>
      <c r="C42" s="1370" t="s">
        <v>1355</v>
      </c>
      <c r="D42" s="1469"/>
      <c r="E42" s="665" t="s">
        <v>146</v>
      </c>
      <c r="F42" s="665">
        <v>2500</v>
      </c>
    </row>
    <row r="43" spans="1:6" s="544" customFormat="1" ht="23.25" customHeight="1" outlineLevel="1">
      <c r="A43" s="1394"/>
      <c r="B43" s="662"/>
      <c r="C43" s="670" t="s">
        <v>1356</v>
      </c>
      <c r="D43" s="694"/>
      <c r="E43" s="671" t="s">
        <v>1152</v>
      </c>
      <c r="F43" s="671">
        <v>6000</v>
      </c>
    </row>
    <row r="44" spans="1:6" s="544" customFormat="1" ht="44.25" customHeight="1" outlineLevel="1">
      <c r="A44" s="1394"/>
      <c r="B44" s="693"/>
      <c r="C44" s="1370" t="s">
        <v>1373</v>
      </c>
      <c r="D44" s="1371"/>
      <c r="E44" s="672" t="s">
        <v>220</v>
      </c>
      <c r="F44" s="666">
        <v>2000</v>
      </c>
    </row>
    <row r="45" spans="1:6" s="544" customFormat="1" ht="22.5" customHeight="1" outlineLevel="1" thickBot="1">
      <c r="A45" s="1395"/>
      <c r="B45" s="695"/>
      <c r="C45" s="1391" t="s">
        <v>1375</v>
      </c>
      <c r="D45" s="1392"/>
      <c r="E45" s="696" t="s">
        <v>146</v>
      </c>
      <c r="F45" s="697">
        <v>2000</v>
      </c>
    </row>
    <row r="46" spans="1:6" s="544" customFormat="1" ht="23.25" customHeight="1" outlineLevel="1">
      <c r="A46" s="1384">
        <v>2</v>
      </c>
      <c r="B46" s="1386" t="s">
        <v>1198</v>
      </c>
      <c r="C46" s="1387"/>
      <c r="D46" s="1388"/>
      <c r="E46" s="660"/>
      <c r="F46" s="692"/>
    </row>
    <row r="47" spans="1:6" s="544" customFormat="1" ht="20.25" customHeight="1" outlineLevel="1">
      <c r="A47" s="1385"/>
      <c r="B47" s="716"/>
      <c r="C47" s="1389" t="s">
        <v>1357</v>
      </c>
      <c r="D47" s="1390"/>
      <c r="E47" s="663" t="s">
        <v>149</v>
      </c>
      <c r="F47" s="664">
        <v>24000</v>
      </c>
    </row>
    <row r="48" spans="1:6" s="544" customFormat="1" ht="23.25" customHeight="1" outlineLevel="1">
      <c r="A48" s="1385"/>
      <c r="B48" s="716"/>
      <c r="C48" s="1396" t="s">
        <v>1358</v>
      </c>
      <c r="D48" s="1397"/>
      <c r="E48" s="665" t="s">
        <v>146</v>
      </c>
      <c r="F48" s="666">
        <v>6000</v>
      </c>
    </row>
    <row r="49" spans="1:6" s="544" customFormat="1" ht="23.25" customHeight="1" outlineLevel="1">
      <c r="A49" s="656">
        <v>3</v>
      </c>
      <c r="B49" s="1473" t="s">
        <v>526</v>
      </c>
      <c r="C49" s="1474"/>
      <c r="D49" s="1475"/>
      <c r="E49" s="673" t="s">
        <v>146</v>
      </c>
      <c r="F49" s="674">
        <v>1500</v>
      </c>
    </row>
    <row r="50" spans="1:6" s="544" customFormat="1" ht="23.25" customHeight="1" outlineLevel="1">
      <c r="A50" s="1365">
        <v>4</v>
      </c>
      <c r="B50" s="1408" t="s">
        <v>1359</v>
      </c>
      <c r="C50" s="1409"/>
      <c r="D50" s="1409"/>
      <c r="E50" s="708"/>
      <c r="F50" s="550"/>
    </row>
    <row r="51" spans="1:6" s="544" customFormat="1" ht="20.25" customHeight="1" outlineLevel="1">
      <c r="A51" s="1366"/>
      <c r="B51" s="717"/>
      <c r="C51" s="1362" t="s">
        <v>1360</v>
      </c>
      <c r="D51" s="1363"/>
      <c r="E51" s="709" t="s">
        <v>166</v>
      </c>
      <c r="F51" s="524">
        <v>1600</v>
      </c>
    </row>
    <row r="52" spans="1:6" s="544" customFormat="1" ht="23.25" customHeight="1" outlineLevel="1">
      <c r="A52" s="1366"/>
      <c r="B52" s="335"/>
      <c r="C52" s="1362" t="s">
        <v>1361</v>
      </c>
      <c r="D52" s="1363"/>
      <c r="E52" s="658" t="s">
        <v>166</v>
      </c>
      <c r="F52" s="549">
        <v>2100</v>
      </c>
    </row>
    <row r="53" spans="1:6" s="544" customFormat="1" ht="23.25" customHeight="1" outlineLevel="1">
      <c r="A53" s="1365">
        <v>5</v>
      </c>
      <c r="B53" s="1408" t="s">
        <v>1359</v>
      </c>
      <c r="C53" s="1409"/>
      <c r="D53" s="1409"/>
      <c r="E53" s="708"/>
      <c r="F53" s="550"/>
    </row>
    <row r="54" spans="1:6" s="551" customFormat="1" ht="23.25" customHeight="1" outlineLevel="1">
      <c r="A54" s="1366"/>
      <c r="B54" s="717"/>
      <c r="C54" s="1362" t="s">
        <v>1362</v>
      </c>
      <c r="D54" s="1363"/>
      <c r="E54" s="709" t="s">
        <v>166</v>
      </c>
      <c r="F54" s="524">
        <v>2600</v>
      </c>
    </row>
    <row r="55" spans="1:6" s="544" customFormat="1" ht="23.25" customHeight="1" outlineLevel="1" thickBot="1">
      <c r="A55" s="1366"/>
      <c r="B55" s="717"/>
      <c r="C55" s="1367" t="s">
        <v>1363</v>
      </c>
      <c r="D55" s="1368"/>
      <c r="E55" s="708" t="s">
        <v>166</v>
      </c>
      <c r="F55" s="550">
        <v>3100</v>
      </c>
    </row>
    <row r="56" spans="1:6" s="544" customFormat="1" ht="23.25" customHeight="1" outlineLevel="1" thickBot="1">
      <c r="A56" s="718">
        <v>6</v>
      </c>
      <c r="B56" s="1470" t="s">
        <v>1208</v>
      </c>
      <c r="C56" s="1471"/>
      <c r="D56" s="1472"/>
      <c r="E56" s="720" t="s">
        <v>1201</v>
      </c>
      <c r="F56" s="719">
        <v>60</v>
      </c>
    </row>
    <row r="57" spans="1:6" s="544" customFormat="1" ht="23.25" customHeight="1" outlineLevel="1" thickBot="1">
      <c r="A57" s="147">
        <v>7</v>
      </c>
      <c r="B57" s="712" t="s">
        <v>1423</v>
      </c>
      <c r="C57" s="712"/>
      <c r="D57" s="712"/>
      <c r="E57" s="713" t="s">
        <v>1424</v>
      </c>
      <c r="F57" s="714">
        <v>150</v>
      </c>
    </row>
    <row r="58" spans="1:6" s="544" customFormat="1" ht="23.25" customHeight="1" outlineLevel="1" thickBot="1">
      <c r="A58" s="1511" t="s">
        <v>1262</v>
      </c>
      <c r="B58" s="1512"/>
      <c r="C58" s="1512"/>
      <c r="D58" s="1512"/>
      <c r="E58" s="1512"/>
      <c r="F58" s="1513"/>
    </row>
    <row r="59" spans="1:6" s="544" customFormat="1" ht="23.25" customHeight="1" thickBot="1">
      <c r="A59" s="1466" t="s">
        <v>357</v>
      </c>
      <c r="B59" s="1467"/>
      <c r="C59" s="1467"/>
      <c r="D59" s="1467"/>
      <c r="E59" s="1467"/>
      <c r="F59" s="1468"/>
    </row>
    <row r="60" spans="1:6" s="544" customFormat="1" ht="23.25" customHeight="1" outlineLevel="1">
      <c r="A60" s="1479">
        <v>1</v>
      </c>
      <c r="B60" s="1481" t="s">
        <v>236</v>
      </c>
      <c r="C60" s="1481"/>
      <c r="D60" s="1482"/>
      <c r="E60" s="675" t="s">
        <v>146</v>
      </c>
      <c r="F60" s="676">
        <v>1000</v>
      </c>
    </row>
    <row r="61" spans="1:6" s="544" customFormat="1" ht="23.25" customHeight="1" outlineLevel="1">
      <c r="A61" s="1480"/>
      <c r="B61" s="1483"/>
      <c r="C61" s="1483"/>
      <c r="D61" s="1484"/>
      <c r="E61" s="675" t="s">
        <v>340</v>
      </c>
      <c r="F61" s="675">
        <v>100</v>
      </c>
    </row>
    <row r="62" spans="1:6" ht="23.25" customHeight="1" outlineLevel="1">
      <c r="A62" s="1485">
        <v>2</v>
      </c>
      <c r="B62" s="1375" t="s">
        <v>1199</v>
      </c>
      <c r="C62" s="1376"/>
      <c r="D62" s="1376"/>
      <c r="E62" s="677"/>
      <c r="F62" s="678"/>
    </row>
    <row r="63" spans="1:6" s="544" customFormat="1" ht="23.25" customHeight="1" outlineLevel="1">
      <c r="A63" s="1486"/>
      <c r="B63" s="679"/>
      <c r="C63" s="679" t="s">
        <v>1364</v>
      </c>
      <c r="D63" s="680"/>
      <c r="E63" s="681" t="s">
        <v>1365</v>
      </c>
      <c r="F63" s="682">
        <v>1000</v>
      </c>
    </row>
    <row r="64" spans="1:6" s="544" customFormat="1" ht="23.25" customHeight="1" outlineLevel="1">
      <c r="A64" s="1486"/>
      <c r="B64" s="679"/>
      <c r="C64" s="679" t="s">
        <v>1366</v>
      </c>
      <c r="D64" s="680"/>
      <c r="E64" s="681" t="s">
        <v>1365</v>
      </c>
      <c r="F64" s="682">
        <v>1000</v>
      </c>
    </row>
    <row r="65" spans="1:6" s="544" customFormat="1" ht="26.25" customHeight="1" outlineLevel="1">
      <c r="A65" s="1486"/>
      <c r="B65" s="683"/>
      <c r="C65" s="683" t="s">
        <v>1367</v>
      </c>
      <c r="D65" s="684"/>
      <c r="E65" s="681" t="s">
        <v>1365</v>
      </c>
      <c r="F65" s="682">
        <v>1000</v>
      </c>
    </row>
    <row r="66" spans="1:6" s="544" customFormat="1" ht="40.5" customHeight="1" outlineLevel="1">
      <c r="A66" s="733">
        <v>3</v>
      </c>
      <c r="B66" s="1359" t="s">
        <v>1445</v>
      </c>
      <c r="C66" s="1360"/>
      <c r="D66" s="1361"/>
      <c r="E66" s="685" t="s">
        <v>1446</v>
      </c>
      <c r="F66" s="686">
        <v>1600</v>
      </c>
    </row>
    <row r="67" spans="1:6" s="544" customFormat="1" ht="26.25" customHeight="1" outlineLevel="1">
      <c r="A67" s="557">
        <v>4</v>
      </c>
      <c r="B67" s="1359" t="s">
        <v>1279</v>
      </c>
      <c r="C67" s="1360"/>
      <c r="D67" s="1361"/>
      <c r="E67" s="685" t="s">
        <v>522</v>
      </c>
      <c r="F67" s="686">
        <v>360</v>
      </c>
    </row>
    <row r="68" spans="1:6" s="544" customFormat="1" ht="26.25" customHeight="1" outlineLevel="1">
      <c r="A68" s="557">
        <v>5</v>
      </c>
      <c r="B68" s="1359" t="s">
        <v>1444</v>
      </c>
      <c r="C68" s="1360"/>
      <c r="D68" s="1361"/>
      <c r="E68" s="672" t="s">
        <v>1152</v>
      </c>
      <c r="F68" s="734" t="s">
        <v>1368</v>
      </c>
    </row>
    <row r="69" spans="1:6" s="544" customFormat="1" ht="26.25" customHeight="1" outlineLevel="1">
      <c r="A69" s="557">
        <v>6</v>
      </c>
      <c r="B69" s="1359" t="s">
        <v>1436</v>
      </c>
      <c r="C69" s="1360"/>
      <c r="D69" s="1361"/>
      <c r="E69" s="685" t="s">
        <v>522</v>
      </c>
      <c r="F69" s="686">
        <v>1000</v>
      </c>
    </row>
    <row r="70" spans="1:6" s="544" customFormat="1" ht="26.25" customHeight="1" outlineLevel="1">
      <c r="A70" s="557">
        <v>7</v>
      </c>
      <c r="B70" s="1359" t="s">
        <v>1473</v>
      </c>
      <c r="C70" s="1360"/>
      <c r="D70" s="1361"/>
      <c r="E70" s="685" t="s">
        <v>522</v>
      </c>
      <c r="F70" s="686">
        <v>500</v>
      </c>
    </row>
    <row r="71" spans="1:6" s="544" customFormat="1" ht="26.25" customHeight="1" outlineLevel="1">
      <c r="A71" s="557">
        <v>8</v>
      </c>
      <c r="B71" s="1359" t="s">
        <v>1437</v>
      </c>
      <c r="C71" s="1360"/>
      <c r="D71" s="1361"/>
      <c r="E71" s="685" t="s">
        <v>522</v>
      </c>
      <c r="F71" s="686">
        <v>800</v>
      </c>
    </row>
    <row r="72" spans="1:6" s="544" customFormat="1" ht="26.25" customHeight="1" outlineLevel="1">
      <c r="A72" s="557">
        <v>9</v>
      </c>
      <c r="B72" s="1359" t="s">
        <v>1438</v>
      </c>
      <c r="C72" s="1360"/>
      <c r="D72" s="1361"/>
      <c r="E72" s="685" t="s">
        <v>522</v>
      </c>
      <c r="F72" s="686">
        <v>800</v>
      </c>
    </row>
    <row r="73" spans="1:6" s="544" customFormat="1" ht="26.25" customHeight="1" outlineLevel="1">
      <c r="A73" s="557">
        <v>10</v>
      </c>
      <c r="B73" s="1359" t="s">
        <v>1439</v>
      </c>
      <c r="C73" s="1360"/>
      <c r="D73" s="1361"/>
      <c r="E73" s="685" t="s">
        <v>522</v>
      </c>
      <c r="F73" s="686">
        <v>1000</v>
      </c>
    </row>
    <row r="74" spans="1:6" s="544" customFormat="1" ht="26.25" customHeight="1" outlineLevel="1">
      <c r="A74" s="557">
        <v>11</v>
      </c>
      <c r="B74" s="1359" t="s">
        <v>1440</v>
      </c>
      <c r="C74" s="1360"/>
      <c r="D74" s="1361"/>
      <c r="E74" s="685" t="s">
        <v>522</v>
      </c>
      <c r="F74" s="686">
        <v>1300</v>
      </c>
    </row>
    <row r="75" spans="1:6" s="544" customFormat="1" ht="26.25" customHeight="1" outlineLevel="1">
      <c r="A75" s="557">
        <v>12</v>
      </c>
      <c r="B75" s="1359" t="s">
        <v>1441</v>
      </c>
      <c r="C75" s="1360"/>
      <c r="D75" s="1361"/>
      <c r="E75" s="685" t="s">
        <v>522</v>
      </c>
      <c r="F75" s="686">
        <v>1000</v>
      </c>
    </row>
    <row r="76" spans="1:6" s="544" customFormat="1" ht="26.25" customHeight="1" outlineLevel="1">
      <c r="A76" s="557">
        <v>13</v>
      </c>
      <c r="B76" s="1359" t="s">
        <v>1442</v>
      </c>
      <c r="C76" s="1360"/>
      <c r="D76" s="1361"/>
      <c r="E76" s="685" t="s">
        <v>522</v>
      </c>
      <c r="F76" s="686">
        <v>1300</v>
      </c>
    </row>
    <row r="77" spans="1:6" s="544" customFormat="1" ht="26.25" customHeight="1" outlineLevel="1" thickBot="1">
      <c r="A77" s="557">
        <v>14</v>
      </c>
      <c r="B77" s="1359" t="s">
        <v>1443</v>
      </c>
      <c r="C77" s="1360"/>
      <c r="D77" s="1361"/>
      <c r="E77" s="687" t="s">
        <v>522</v>
      </c>
      <c r="F77" s="686">
        <v>1000</v>
      </c>
    </row>
    <row r="78" spans="1:6" s="544" customFormat="1" ht="27" customHeight="1" thickBot="1">
      <c r="A78" s="1487" t="s">
        <v>360</v>
      </c>
      <c r="B78" s="1488"/>
      <c r="C78" s="1488"/>
      <c r="D78" s="1488"/>
      <c r="E78" s="1488"/>
      <c r="F78" s="1489"/>
    </row>
    <row r="79" spans="1:6" s="544" customFormat="1" ht="20.25" customHeight="1" outlineLevel="1">
      <c r="A79" s="692">
        <v>1</v>
      </c>
      <c r="B79" s="1448" t="s">
        <v>1126</v>
      </c>
      <c r="C79" s="1449"/>
      <c r="D79" s="1450"/>
      <c r="E79" s="688" t="s">
        <v>405</v>
      </c>
      <c r="F79" s="689">
        <v>2500</v>
      </c>
    </row>
    <row r="80" spans="1:6" s="140" customFormat="1" ht="45.75" customHeight="1" outlineLevel="1">
      <c r="A80" s="665">
        <v>2</v>
      </c>
      <c r="B80" s="1369" t="s">
        <v>1369</v>
      </c>
      <c r="C80" s="1370"/>
      <c r="D80" s="1371"/>
      <c r="E80" s="672" t="s">
        <v>163</v>
      </c>
      <c r="F80" s="666">
        <v>5000</v>
      </c>
    </row>
    <row r="81" spans="1:6" s="140" customFormat="1" ht="23.25" customHeight="1" outlineLevel="1">
      <c r="A81" s="665">
        <v>3</v>
      </c>
      <c r="B81" s="1372" t="s">
        <v>1370</v>
      </c>
      <c r="C81" s="1373"/>
      <c r="D81" s="1374"/>
      <c r="E81" s="672" t="s">
        <v>1371</v>
      </c>
      <c r="F81" s="690">
        <v>30000</v>
      </c>
    </row>
    <row r="82" spans="1:6" s="140" customFormat="1" ht="23.25" customHeight="1" outlineLevel="1">
      <c r="A82" s="665">
        <v>4</v>
      </c>
      <c r="B82" s="1454" t="s">
        <v>208</v>
      </c>
      <c r="C82" s="1455"/>
      <c r="D82" s="1456"/>
      <c r="E82" s="672" t="s">
        <v>405</v>
      </c>
      <c r="F82" s="690">
        <v>6000</v>
      </c>
    </row>
    <row r="83" spans="1:6" s="140" customFormat="1" ht="23.25" customHeight="1" outlineLevel="1">
      <c r="A83" s="665">
        <v>5</v>
      </c>
      <c r="B83" s="1490" t="s">
        <v>1374</v>
      </c>
      <c r="C83" s="1491"/>
      <c r="D83" s="1492"/>
      <c r="E83" s="672" t="s">
        <v>220</v>
      </c>
      <c r="F83" s="666">
        <v>2000</v>
      </c>
    </row>
    <row r="84" spans="1:6" s="140" customFormat="1" ht="25.5" customHeight="1" outlineLevel="1">
      <c r="A84" s="669">
        <v>6</v>
      </c>
      <c r="B84" s="1451" t="s">
        <v>400</v>
      </c>
      <c r="C84" s="1452"/>
      <c r="D84" s="1453"/>
      <c r="E84" s="665" t="s">
        <v>189</v>
      </c>
      <c r="F84" s="666" t="s">
        <v>330</v>
      </c>
    </row>
    <row r="85" spans="1:6" s="140" customFormat="1" ht="42.75" customHeight="1" outlineLevel="1">
      <c r="A85" s="669">
        <v>7</v>
      </c>
      <c r="B85" s="1490" t="s">
        <v>1277</v>
      </c>
      <c r="C85" s="1491"/>
      <c r="D85" s="1492"/>
      <c r="E85" s="665" t="s">
        <v>1274</v>
      </c>
      <c r="F85" s="691">
        <v>1700</v>
      </c>
    </row>
    <row r="86" spans="1:6" s="140" customFormat="1" ht="42" customHeight="1" outlineLevel="1" thickBot="1">
      <c r="A86" s="659">
        <v>8</v>
      </c>
      <c r="B86" s="1364" t="s">
        <v>1292</v>
      </c>
      <c r="C86" s="1364"/>
      <c r="D86" s="1364"/>
      <c r="E86" s="147" t="s">
        <v>1372</v>
      </c>
      <c r="F86" s="657">
        <v>100</v>
      </c>
    </row>
    <row r="87" spans="1:6" s="140" customFormat="1" ht="35.25" customHeight="1" thickBot="1">
      <c r="A87" s="1463" t="s">
        <v>1252</v>
      </c>
      <c r="B87" s="1464"/>
      <c r="C87" s="1464"/>
      <c r="D87" s="1464"/>
      <c r="E87" s="1464"/>
      <c r="F87" s="1465"/>
    </row>
    <row r="88" spans="1:6" s="140" customFormat="1" ht="18" outlineLevel="1">
      <c r="A88" s="141">
        <v>1</v>
      </c>
      <c r="B88" s="1497" t="s">
        <v>294</v>
      </c>
      <c r="C88" s="1498"/>
      <c r="D88" s="1499"/>
      <c r="E88" s="1430" t="s">
        <v>1253</v>
      </c>
      <c r="F88" s="1430" t="s">
        <v>1254</v>
      </c>
    </row>
    <row r="89" spans="1:6" s="140" customFormat="1" ht="18" outlineLevel="1">
      <c r="A89" s="562">
        <f>A88+1</f>
        <v>2</v>
      </c>
      <c r="B89" s="1445" t="s">
        <v>296</v>
      </c>
      <c r="C89" s="1445"/>
      <c r="D89" s="1445"/>
      <c r="E89" s="1493"/>
      <c r="F89" s="1493"/>
    </row>
    <row r="90" spans="1:6" s="140" customFormat="1" ht="18" outlineLevel="1">
      <c r="A90" s="562">
        <f aca="true" t="shared" si="0" ref="A90:A110">A89+1</f>
        <v>3</v>
      </c>
      <c r="B90" s="1445" t="s">
        <v>297</v>
      </c>
      <c r="C90" s="1445"/>
      <c r="D90" s="1445"/>
      <c r="E90" s="1493"/>
      <c r="F90" s="1493"/>
    </row>
    <row r="91" spans="1:6" s="140" customFormat="1" ht="18" outlineLevel="1">
      <c r="A91" s="562">
        <f t="shared" si="0"/>
        <v>4</v>
      </c>
      <c r="B91" s="1445" t="s">
        <v>299</v>
      </c>
      <c r="C91" s="1445"/>
      <c r="D91" s="1445"/>
      <c r="E91" s="1493"/>
      <c r="F91" s="1493"/>
    </row>
    <row r="92" spans="1:6" s="140" customFormat="1" ht="18" outlineLevel="1">
      <c r="A92" s="562">
        <f t="shared" si="0"/>
        <v>5</v>
      </c>
      <c r="B92" s="1445" t="s">
        <v>300</v>
      </c>
      <c r="C92" s="1445"/>
      <c r="D92" s="1445"/>
      <c r="E92" s="1493"/>
      <c r="F92" s="1493"/>
    </row>
    <row r="93" spans="1:6" s="140" customFormat="1" ht="18" outlineLevel="1">
      <c r="A93" s="562">
        <f t="shared" si="0"/>
        <v>6</v>
      </c>
      <c r="B93" s="1445" t="s">
        <v>402</v>
      </c>
      <c r="C93" s="1445"/>
      <c r="D93" s="1445"/>
      <c r="E93" s="1493"/>
      <c r="F93" s="1493"/>
    </row>
    <row r="94" spans="1:6" s="140" customFormat="1" ht="18" outlineLevel="1">
      <c r="A94" s="562">
        <f t="shared" si="0"/>
        <v>7</v>
      </c>
      <c r="B94" s="1445" t="s">
        <v>303</v>
      </c>
      <c r="C94" s="1445"/>
      <c r="D94" s="1445"/>
      <c r="E94" s="1493"/>
      <c r="F94" s="1493"/>
    </row>
    <row r="95" spans="1:6" s="140" customFormat="1" ht="18" outlineLevel="1">
      <c r="A95" s="562">
        <f t="shared" si="0"/>
        <v>8</v>
      </c>
      <c r="B95" s="1445" t="s">
        <v>304</v>
      </c>
      <c r="C95" s="1445"/>
      <c r="D95" s="1445"/>
      <c r="E95" s="1493"/>
      <c r="F95" s="1493"/>
    </row>
    <row r="96" spans="1:6" s="140" customFormat="1" ht="18" outlineLevel="1">
      <c r="A96" s="562">
        <f t="shared" si="0"/>
        <v>9</v>
      </c>
      <c r="B96" s="1445" t="s">
        <v>305</v>
      </c>
      <c r="C96" s="1445"/>
      <c r="D96" s="1445"/>
      <c r="E96" s="1493"/>
      <c r="F96" s="1493"/>
    </row>
    <row r="97" spans="1:6" s="140" customFormat="1" ht="18" outlineLevel="1">
      <c r="A97" s="562">
        <f t="shared" si="0"/>
        <v>10</v>
      </c>
      <c r="B97" s="1445" t="s">
        <v>306</v>
      </c>
      <c r="C97" s="1445"/>
      <c r="D97" s="1445"/>
      <c r="E97" s="1493"/>
      <c r="F97" s="1493"/>
    </row>
    <row r="98" spans="1:6" s="140" customFormat="1" ht="18" outlineLevel="1">
      <c r="A98" s="562">
        <f t="shared" si="0"/>
        <v>11</v>
      </c>
      <c r="B98" s="1398" t="s">
        <v>307</v>
      </c>
      <c r="C98" s="1476"/>
      <c r="D98" s="1477"/>
      <c r="E98" s="1493"/>
      <c r="F98" s="1493"/>
    </row>
    <row r="99" spans="1:6" s="140" customFormat="1" ht="18" outlineLevel="1">
      <c r="A99" s="562">
        <f>A98+1</f>
        <v>12</v>
      </c>
      <c r="B99" s="1478" t="s">
        <v>308</v>
      </c>
      <c r="C99" s="1445"/>
      <c r="D99" s="1447"/>
      <c r="E99" s="1493"/>
      <c r="F99" s="1493"/>
    </row>
    <row r="100" spans="1:6" s="140" customFormat="1" ht="18" outlineLevel="1">
      <c r="A100" s="562">
        <f t="shared" si="0"/>
        <v>13</v>
      </c>
      <c r="B100" s="1478" t="s">
        <v>309</v>
      </c>
      <c r="C100" s="1445"/>
      <c r="D100" s="1447"/>
      <c r="E100" s="1493"/>
      <c r="F100" s="1493"/>
    </row>
    <row r="101" spans="1:6" s="140" customFormat="1" ht="18" outlineLevel="1">
      <c r="A101" s="562">
        <f t="shared" si="0"/>
        <v>14</v>
      </c>
      <c r="B101" s="1478" t="s">
        <v>310</v>
      </c>
      <c r="C101" s="1445"/>
      <c r="D101" s="1447"/>
      <c r="E101" s="1493"/>
      <c r="F101" s="1493"/>
    </row>
    <row r="102" spans="1:6" s="140" customFormat="1" ht="18" outlineLevel="1">
      <c r="A102" s="562">
        <f t="shared" si="0"/>
        <v>15</v>
      </c>
      <c r="B102" s="1478" t="s">
        <v>311</v>
      </c>
      <c r="C102" s="1445"/>
      <c r="D102" s="1447"/>
      <c r="E102" s="1493"/>
      <c r="F102" s="1493"/>
    </row>
    <row r="103" spans="1:6" s="140" customFormat="1" ht="18" outlineLevel="1">
      <c r="A103" s="562">
        <f t="shared" si="0"/>
        <v>16</v>
      </c>
      <c r="B103" s="1398" t="s">
        <v>313</v>
      </c>
      <c r="C103" s="1476"/>
      <c r="D103" s="1477"/>
      <c r="E103" s="1493"/>
      <c r="F103" s="1493"/>
    </row>
    <row r="104" spans="1:6" s="140" customFormat="1" ht="18" outlineLevel="1">
      <c r="A104" s="562">
        <f t="shared" si="0"/>
        <v>17</v>
      </c>
      <c r="B104" s="1398" t="s">
        <v>314</v>
      </c>
      <c r="C104" s="1476"/>
      <c r="D104" s="1477"/>
      <c r="E104" s="1493"/>
      <c r="F104" s="1493"/>
    </row>
    <row r="105" spans="1:6" s="140" customFormat="1" ht="18" outlineLevel="1">
      <c r="A105" s="562">
        <f t="shared" si="0"/>
        <v>18</v>
      </c>
      <c r="B105" s="1445" t="s">
        <v>315</v>
      </c>
      <c r="C105" s="1445"/>
      <c r="D105" s="1447"/>
      <c r="E105" s="1493"/>
      <c r="F105" s="1493"/>
    </row>
    <row r="106" spans="1:6" s="140" customFormat="1" ht="18" outlineLevel="1">
      <c r="A106" s="562">
        <f t="shared" si="0"/>
        <v>19</v>
      </c>
      <c r="B106" s="1445" t="s">
        <v>317</v>
      </c>
      <c r="C106" s="1445"/>
      <c r="D106" s="1447"/>
      <c r="E106" s="1493"/>
      <c r="F106" s="1493"/>
    </row>
    <row r="107" spans="1:6" s="140" customFormat="1" ht="18" outlineLevel="1">
      <c r="A107" s="562">
        <f t="shared" si="0"/>
        <v>20</v>
      </c>
      <c r="B107" s="1509" t="s">
        <v>318</v>
      </c>
      <c r="C107" s="1509"/>
      <c r="D107" s="1510"/>
      <c r="E107" s="1493"/>
      <c r="F107" s="1493"/>
    </row>
    <row r="108" spans="1:6" ht="18" outlineLevel="1">
      <c r="A108" s="562">
        <f t="shared" si="0"/>
        <v>21</v>
      </c>
      <c r="B108" s="1445" t="s">
        <v>1207</v>
      </c>
      <c r="C108" s="1445"/>
      <c r="D108" s="1447"/>
      <c r="E108" s="1493"/>
      <c r="F108" s="1493"/>
    </row>
    <row r="109" spans="1:6" ht="18" outlineLevel="1">
      <c r="A109" s="562">
        <f>A108+1</f>
        <v>22</v>
      </c>
      <c r="B109" s="1445" t="s">
        <v>5</v>
      </c>
      <c r="C109" s="1445"/>
      <c r="D109" s="1447"/>
      <c r="E109" s="1493"/>
      <c r="F109" s="1493"/>
    </row>
    <row r="110" spans="1:6" ht="18" outlineLevel="1">
      <c r="A110" s="562">
        <f t="shared" si="0"/>
        <v>23</v>
      </c>
      <c r="B110" s="1445" t="s">
        <v>319</v>
      </c>
      <c r="C110" s="1445"/>
      <c r="D110" s="1447"/>
      <c r="E110" s="1493"/>
      <c r="F110" s="1493"/>
    </row>
    <row r="111" spans="1:6" ht="18.75" outlineLevel="1" thickBot="1">
      <c r="A111" s="559">
        <f>A110+1</f>
        <v>24</v>
      </c>
      <c r="B111" s="1457" t="s">
        <v>321</v>
      </c>
      <c r="C111" s="1457"/>
      <c r="D111" s="1500"/>
      <c r="E111" s="1493"/>
      <c r="F111" s="1508"/>
    </row>
    <row r="112" spans="1:6" ht="41.25" customHeight="1" outlineLevel="1" thickBot="1">
      <c r="A112" s="1494" t="s">
        <v>1255</v>
      </c>
      <c r="B112" s="1495"/>
      <c r="C112" s="1495"/>
      <c r="D112" s="1495"/>
      <c r="E112" s="1495"/>
      <c r="F112" s="1496"/>
    </row>
    <row r="113" spans="1:6" ht="18">
      <c r="A113" s="552"/>
      <c r="B113" s="553"/>
      <c r="C113" s="553"/>
      <c r="D113" s="553"/>
      <c r="E113" s="553"/>
      <c r="F113" s="553"/>
    </row>
    <row r="114" spans="1:6" ht="18">
      <c r="A114" s="552"/>
      <c r="B114" s="140"/>
      <c r="C114" s="140"/>
      <c r="D114" s="140"/>
      <c r="E114" s="554"/>
      <c r="F114" s="554"/>
    </row>
  </sheetData>
  <sheetProtection/>
  <mergeCells count="113">
    <mergeCell ref="A14:A15"/>
    <mergeCell ref="B19:D20"/>
    <mergeCell ref="F88:F111"/>
    <mergeCell ref="B102:D102"/>
    <mergeCell ref="A19:A20"/>
    <mergeCell ref="B93:D93"/>
    <mergeCell ref="B109:D109"/>
    <mergeCell ref="B107:D107"/>
    <mergeCell ref="B66:D66"/>
    <mergeCell ref="A58:F58"/>
    <mergeCell ref="A112:F112"/>
    <mergeCell ref="B88:D88"/>
    <mergeCell ref="B92:D92"/>
    <mergeCell ref="B94:D94"/>
    <mergeCell ref="B89:D89"/>
    <mergeCell ref="B98:D98"/>
    <mergeCell ref="B101:D101"/>
    <mergeCell ref="B90:D90"/>
    <mergeCell ref="B95:D95"/>
    <mergeCell ref="B111:D111"/>
    <mergeCell ref="A60:A61"/>
    <mergeCell ref="B60:D61"/>
    <mergeCell ref="A62:A65"/>
    <mergeCell ref="B100:D100"/>
    <mergeCell ref="B96:D96"/>
    <mergeCell ref="A78:F78"/>
    <mergeCell ref="B85:D85"/>
    <mergeCell ref="B91:D91"/>
    <mergeCell ref="E88:E111"/>
    <mergeCell ref="B83:D83"/>
    <mergeCell ref="B105:D105"/>
    <mergeCell ref="B108:D108"/>
    <mergeCell ref="B104:D104"/>
    <mergeCell ref="B99:D99"/>
    <mergeCell ref="B103:D103"/>
    <mergeCell ref="B106:D106"/>
    <mergeCell ref="B97:D97"/>
    <mergeCell ref="A87:F87"/>
    <mergeCell ref="A59:F59"/>
    <mergeCell ref="C40:D40"/>
    <mergeCell ref="B53:D53"/>
    <mergeCell ref="B56:D56"/>
    <mergeCell ref="C52:D52"/>
    <mergeCell ref="B49:D49"/>
    <mergeCell ref="C44:D44"/>
    <mergeCell ref="C42:D42"/>
    <mergeCell ref="B110:D110"/>
    <mergeCell ref="B79:D79"/>
    <mergeCell ref="B84:D84"/>
    <mergeCell ref="B67:D67"/>
    <mergeCell ref="B82:D82"/>
    <mergeCell ref="B18:D18"/>
    <mergeCell ref="B31:D31"/>
    <mergeCell ref="B24:D24"/>
    <mergeCell ref="C37:D37"/>
    <mergeCell ref="C38:D38"/>
    <mergeCell ref="A27:A28"/>
    <mergeCell ref="B27:D28"/>
    <mergeCell ref="B30:D30"/>
    <mergeCell ref="A35:F35"/>
    <mergeCell ref="B21:D21"/>
    <mergeCell ref="A34:F34"/>
    <mergeCell ref="A33:F33"/>
    <mergeCell ref="B25:D25"/>
    <mergeCell ref="B26:D26"/>
    <mergeCell ref="B29:D29"/>
    <mergeCell ref="B11:D11"/>
    <mergeCell ref="C12:D12"/>
    <mergeCell ref="E1:F1"/>
    <mergeCell ref="A2:F2"/>
    <mergeCell ref="A3:F3"/>
    <mergeCell ref="A4:F4"/>
    <mergeCell ref="A5:F5"/>
    <mergeCell ref="B7:D7"/>
    <mergeCell ref="B8:D8"/>
    <mergeCell ref="C13:D13"/>
    <mergeCell ref="B17:D17"/>
    <mergeCell ref="A9:F9"/>
    <mergeCell ref="A10:F10"/>
    <mergeCell ref="A11:A13"/>
    <mergeCell ref="A50:A52"/>
    <mergeCell ref="B50:D50"/>
    <mergeCell ref="B16:D16"/>
    <mergeCell ref="B14:D15"/>
    <mergeCell ref="B36:D36"/>
    <mergeCell ref="B32:D32"/>
    <mergeCell ref="B23:D23"/>
    <mergeCell ref="B22:D22"/>
    <mergeCell ref="C41:D41"/>
    <mergeCell ref="A46:A48"/>
    <mergeCell ref="B46:D46"/>
    <mergeCell ref="C47:D47"/>
    <mergeCell ref="C45:D45"/>
    <mergeCell ref="A36:A45"/>
    <mergeCell ref="C48:D48"/>
    <mergeCell ref="B77:D77"/>
    <mergeCell ref="C51:D51"/>
    <mergeCell ref="B86:D86"/>
    <mergeCell ref="A53:A55"/>
    <mergeCell ref="C54:D54"/>
    <mergeCell ref="C55:D55"/>
    <mergeCell ref="B80:D80"/>
    <mergeCell ref="B81:D81"/>
    <mergeCell ref="B68:D68"/>
    <mergeCell ref="B62:D62"/>
    <mergeCell ref="B75:D75"/>
    <mergeCell ref="B76:D76"/>
    <mergeCell ref="B69:D69"/>
    <mergeCell ref="B71:D71"/>
    <mergeCell ref="B72:D72"/>
    <mergeCell ref="B73:D73"/>
    <mergeCell ref="B74:D74"/>
    <mergeCell ref="B70:D70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4" r:id="rId1"/>
  <headerFooter>
    <oddFooter>&amp;RКоммерческий директор ________________М.А. Бормотова
Начальник СЭиФ _______________   Е.А. Белякова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375" style="127" customWidth="1"/>
    <col min="7" max="9" width="9.125" style="3" customWidth="1"/>
    <col min="10" max="16384" width="9.125" style="3" customWidth="1"/>
  </cols>
  <sheetData>
    <row r="1" spans="1:6" s="138" customFormat="1" ht="18" outlineLevel="1">
      <c r="A1" s="144"/>
      <c r="E1" s="501"/>
      <c r="F1" s="236"/>
    </row>
    <row r="2" spans="1:6" s="4" customFormat="1" ht="18" outlineLevel="1">
      <c r="A2" s="1276" t="s">
        <v>140</v>
      </c>
      <c r="B2" s="1277"/>
      <c r="C2" s="1277"/>
      <c r="D2" s="1277"/>
      <c r="E2" s="1277"/>
      <c r="F2" s="1277"/>
    </row>
    <row r="3" spans="1:6" s="4" customFormat="1" ht="18" outlineLevel="1">
      <c r="A3" s="1278" t="s">
        <v>1125</v>
      </c>
      <c r="B3" s="1279"/>
      <c r="C3" s="1279"/>
      <c r="D3" s="1279"/>
      <c r="E3" s="1279"/>
      <c r="F3" s="1279"/>
    </row>
    <row r="4" spans="1:6" s="4" customFormat="1" ht="18" outlineLevel="1">
      <c r="A4" s="1427" t="s">
        <v>1427</v>
      </c>
      <c r="B4" s="1427"/>
      <c r="C4" s="1427"/>
      <c r="D4" s="1427"/>
      <c r="E4" s="1427"/>
      <c r="F4" s="1427"/>
    </row>
    <row r="5" spans="1:6" ht="18.75" outlineLevel="1" thickBot="1">
      <c r="A5" s="1517"/>
      <c r="B5" s="1517"/>
      <c r="C5" s="1517"/>
      <c r="D5" s="1517"/>
      <c r="E5" s="1517"/>
      <c r="F5" s="1517"/>
    </row>
    <row r="6" spans="1:6" ht="59.25" customHeight="1" thickBot="1">
      <c r="A6" s="502" t="s">
        <v>141</v>
      </c>
      <c r="B6" s="1282" t="s">
        <v>161</v>
      </c>
      <c r="C6" s="856"/>
      <c r="D6" s="856"/>
      <c r="E6" s="502" t="s">
        <v>142</v>
      </c>
      <c r="F6" s="7" t="s">
        <v>1197</v>
      </c>
    </row>
    <row r="7" spans="1:6" ht="18.75" thickBot="1">
      <c r="A7" s="8">
        <v>1</v>
      </c>
      <c r="B7" s="1268">
        <v>2</v>
      </c>
      <c r="C7" s="1268"/>
      <c r="D7" s="1268"/>
      <c r="E7" s="7">
        <v>3</v>
      </c>
      <c r="F7" s="7">
        <v>4</v>
      </c>
    </row>
    <row r="8" spans="1:6" s="9" customFormat="1" ht="23.25" customHeight="1" thickBot="1">
      <c r="A8" s="1521" t="s">
        <v>137</v>
      </c>
      <c r="B8" s="952"/>
      <c r="C8" s="952"/>
      <c r="D8" s="952"/>
      <c r="E8" s="952"/>
      <c r="F8" s="953"/>
    </row>
    <row r="9" spans="1:6" s="9" customFormat="1" ht="23.25" customHeight="1" outlineLevel="1" thickBot="1">
      <c r="A9" s="246">
        <v>1</v>
      </c>
      <c r="B9" s="1525" t="s">
        <v>1290</v>
      </c>
      <c r="C9" s="1526"/>
      <c r="D9" s="1526"/>
      <c r="E9" s="351" t="s">
        <v>405</v>
      </c>
      <c r="F9" s="122" t="s">
        <v>1425</v>
      </c>
    </row>
    <row r="10" spans="1:6" s="9" customFormat="1" ht="23.25" customHeight="1" outlineLevel="1" thickBot="1">
      <c r="A10" s="432">
        <v>2</v>
      </c>
      <c r="B10" s="1518" t="s">
        <v>1155</v>
      </c>
      <c r="C10" s="1519"/>
      <c r="D10" s="1520"/>
      <c r="E10" s="461" t="s">
        <v>1156</v>
      </c>
      <c r="F10" s="461">
        <v>510</v>
      </c>
    </row>
    <row r="11" spans="1:6" s="9" customFormat="1" ht="23.25" customHeight="1" outlineLevel="1" thickBot="1">
      <c r="A11" s="871" t="s">
        <v>132</v>
      </c>
      <c r="B11" s="872"/>
      <c r="C11" s="872"/>
      <c r="D11" s="872"/>
      <c r="E11" s="872"/>
      <c r="F11" s="873"/>
    </row>
    <row r="12" spans="1:6" s="9" customFormat="1" ht="23.25" customHeight="1" outlineLevel="1">
      <c r="A12" s="42">
        <v>1</v>
      </c>
      <c r="B12" s="1320" t="s">
        <v>1291</v>
      </c>
      <c r="C12" s="817"/>
      <c r="D12" s="1321"/>
      <c r="E12" s="275" t="s">
        <v>146</v>
      </c>
      <c r="F12" s="13" t="s">
        <v>1426</v>
      </c>
    </row>
    <row r="13" spans="1:6" s="9" customFormat="1" ht="23.25" customHeight="1" outlineLevel="1">
      <c r="A13" s="32">
        <f>A12+1</f>
        <v>2</v>
      </c>
      <c r="B13" s="1216" t="s">
        <v>1134</v>
      </c>
      <c r="C13" s="840"/>
      <c r="D13" s="1196"/>
      <c r="E13" s="28" t="s">
        <v>146</v>
      </c>
      <c r="F13" s="25">
        <v>310</v>
      </c>
    </row>
    <row r="14" spans="1:6" s="9" customFormat="1" ht="23.25" customHeight="1" outlineLevel="1">
      <c r="A14" s="32">
        <f>A13+1</f>
        <v>3</v>
      </c>
      <c r="B14" s="771" t="s">
        <v>147</v>
      </c>
      <c r="C14" s="772"/>
      <c r="D14" s="1133"/>
      <c r="E14" s="347" t="s">
        <v>148</v>
      </c>
      <c r="F14" s="38">
        <v>110</v>
      </c>
    </row>
    <row r="15" spans="1:6" s="9" customFormat="1" ht="23.25" customHeight="1" outlineLevel="1">
      <c r="A15" s="32">
        <f>A14+1</f>
        <v>4</v>
      </c>
      <c r="B15" s="1204" t="s">
        <v>355</v>
      </c>
      <c r="C15" s="1128"/>
      <c r="D15" s="1129"/>
      <c r="E15" s="28" t="s">
        <v>146</v>
      </c>
      <c r="F15" s="25">
        <v>60</v>
      </c>
    </row>
    <row r="16" spans="1:6" s="9" customFormat="1" ht="23.25" customHeight="1" outlineLevel="1">
      <c r="A16" s="32">
        <f>A15+1</f>
        <v>5</v>
      </c>
      <c r="B16" s="1115" t="s">
        <v>424</v>
      </c>
      <c r="C16" s="1116"/>
      <c r="D16" s="1118"/>
      <c r="E16" s="28" t="s">
        <v>149</v>
      </c>
      <c r="F16" s="25">
        <v>60</v>
      </c>
    </row>
    <row r="17" spans="1:6" s="9" customFormat="1" ht="23.25" customHeight="1" outlineLevel="1">
      <c r="A17" s="1006">
        <f>A16+1</f>
        <v>6</v>
      </c>
      <c r="B17" s="1522" t="s">
        <v>1135</v>
      </c>
      <c r="C17" s="1523"/>
      <c r="D17" s="1524"/>
      <c r="E17" s="51"/>
      <c r="F17" s="25"/>
    </row>
    <row r="18" spans="1:6" s="43" customFormat="1" ht="23.25" customHeight="1" outlineLevel="1">
      <c r="A18" s="1006"/>
      <c r="B18" s="492"/>
      <c r="C18" s="1060" t="s">
        <v>455</v>
      </c>
      <c r="D18" s="780"/>
      <c r="E18" s="57" t="s">
        <v>146</v>
      </c>
      <c r="F18" s="32">
        <v>110</v>
      </c>
    </row>
    <row r="19" spans="1:6" s="9" customFormat="1" ht="23.25" customHeight="1" outlineLevel="1">
      <c r="A19" s="1006"/>
      <c r="B19" s="263"/>
      <c r="C19" s="753" t="s">
        <v>456</v>
      </c>
      <c r="D19" s="774"/>
      <c r="E19" s="51" t="s">
        <v>149</v>
      </c>
      <c r="F19" s="25">
        <v>90</v>
      </c>
    </row>
    <row r="20" spans="1:6" s="9" customFormat="1" ht="23.25" customHeight="1" outlineLevel="1">
      <c r="A20" s="1006"/>
      <c r="B20" s="916"/>
      <c r="C20" s="794" t="s">
        <v>1154</v>
      </c>
      <c r="D20" s="1130"/>
      <c r="E20" s="28" t="s">
        <v>146</v>
      </c>
      <c r="F20" s="41">
        <v>110</v>
      </c>
    </row>
    <row r="21" spans="1:6" s="9" customFormat="1" ht="23.25" customHeight="1" outlineLevel="1">
      <c r="A21" s="1006"/>
      <c r="B21" s="916"/>
      <c r="C21" s="794"/>
      <c r="D21" s="1130"/>
      <c r="E21" s="28" t="s">
        <v>459</v>
      </c>
      <c r="F21" s="25">
        <v>260</v>
      </c>
    </row>
    <row r="22" spans="1:6" s="9" customFormat="1" ht="23.25" customHeight="1" outlineLevel="1">
      <c r="A22" s="1006"/>
      <c r="B22" s="916"/>
      <c r="C22" s="753" t="s">
        <v>457</v>
      </c>
      <c r="D22" s="774"/>
      <c r="E22" s="28" t="s">
        <v>146</v>
      </c>
      <c r="F22" s="25">
        <v>110</v>
      </c>
    </row>
    <row r="23" spans="1:6" s="9" customFormat="1" ht="23.25" customHeight="1" outlineLevel="1">
      <c r="A23" s="1006"/>
      <c r="B23" s="916"/>
      <c r="C23" s="1202"/>
      <c r="D23" s="1203"/>
      <c r="E23" s="28" t="s">
        <v>162</v>
      </c>
      <c r="F23" s="25">
        <v>210</v>
      </c>
    </row>
    <row r="24" spans="1:6" s="9" customFormat="1" ht="23.25" customHeight="1" outlineLevel="1">
      <c r="A24" s="1006"/>
      <c r="B24" s="267"/>
      <c r="C24" s="1058" t="s">
        <v>1181</v>
      </c>
      <c r="D24" s="1059"/>
      <c r="E24" s="28" t="s">
        <v>146</v>
      </c>
      <c r="F24" s="25">
        <v>310</v>
      </c>
    </row>
    <row r="25" spans="1:6" s="9" customFormat="1" ht="23.25" customHeight="1" outlineLevel="1">
      <c r="A25" s="1006"/>
      <c r="B25" s="267"/>
      <c r="C25" s="1060"/>
      <c r="D25" s="780"/>
      <c r="E25" s="28" t="s">
        <v>144</v>
      </c>
      <c r="F25" s="25">
        <v>510</v>
      </c>
    </row>
    <row r="26" spans="1:6" s="9" customFormat="1" ht="23.25" customHeight="1" outlineLevel="1">
      <c r="A26" s="1006"/>
      <c r="B26" s="267"/>
      <c r="C26" s="1058" t="s">
        <v>606</v>
      </c>
      <c r="D26" s="1059"/>
      <c r="E26" s="28" t="s">
        <v>146</v>
      </c>
      <c r="F26" s="25">
        <v>310</v>
      </c>
    </row>
    <row r="27" spans="1:6" s="9" customFormat="1" ht="23.25" customHeight="1" outlineLevel="1">
      <c r="A27" s="1006"/>
      <c r="B27" s="267"/>
      <c r="C27" s="1060"/>
      <c r="D27" s="780"/>
      <c r="E27" s="28" t="s">
        <v>144</v>
      </c>
      <c r="F27" s="25">
        <v>510</v>
      </c>
    </row>
    <row r="28" spans="1:6" s="9" customFormat="1" ht="23.25" customHeight="1" outlineLevel="1">
      <c r="A28" s="1006"/>
      <c r="B28" s="916"/>
      <c r="C28" s="794" t="s">
        <v>458</v>
      </c>
      <c r="D28" s="1130"/>
      <c r="E28" s="28" t="s">
        <v>146</v>
      </c>
      <c r="F28" s="41">
        <v>90</v>
      </c>
    </row>
    <row r="29" spans="1:6" s="9" customFormat="1" ht="23.25" customHeight="1" outlineLevel="1">
      <c r="A29" s="1006"/>
      <c r="B29" s="916"/>
      <c r="C29" s="794"/>
      <c r="D29" s="1130"/>
      <c r="E29" s="28" t="s">
        <v>459</v>
      </c>
      <c r="F29" s="25">
        <v>160</v>
      </c>
    </row>
    <row r="30" spans="1:6" s="9" customFormat="1" ht="23.25" customHeight="1" outlineLevel="1">
      <c r="A30" s="1006"/>
      <c r="B30" s="267"/>
      <c r="C30" s="965" t="s">
        <v>1193</v>
      </c>
      <c r="D30" s="1028"/>
      <c r="E30" s="28" t="s">
        <v>1192</v>
      </c>
      <c r="F30" s="25">
        <v>210</v>
      </c>
    </row>
    <row r="31" spans="1:6" s="9" customFormat="1" ht="23.25" customHeight="1" outlineLevel="1">
      <c r="A31" s="1006"/>
      <c r="B31" s="267"/>
      <c r="C31" s="966"/>
      <c r="D31" s="1087"/>
      <c r="E31" s="28" t="s">
        <v>172</v>
      </c>
      <c r="F31" s="25">
        <v>310</v>
      </c>
    </row>
    <row r="32" spans="1:6" s="9" customFormat="1" ht="23.25" customHeight="1" outlineLevel="1">
      <c r="A32" s="1006"/>
      <c r="B32" s="267"/>
      <c r="C32" s="967"/>
      <c r="D32" s="1026"/>
      <c r="E32" s="28" t="s">
        <v>146</v>
      </c>
      <c r="F32" s="25">
        <v>510</v>
      </c>
    </row>
    <row r="33" spans="1:6" s="9" customFormat="1" ht="23.25" customHeight="1" outlineLevel="1">
      <c r="A33" s="1006"/>
      <c r="B33" s="267"/>
      <c r="C33" s="794" t="s">
        <v>1189</v>
      </c>
      <c r="D33" s="1130"/>
      <c r="E33" s="28" t="s">
        <v>172</v>
      </c>
      <c r="F33" s="41">
        <v>220</v>
      </c>
    </row>
    <row r="34" spans="1:6" s="9" customFormat="1" ht="23.25" customHeight="1" outlineLevel="1">
      <c r="A34" s="488"/>
      <c r="B34" s="267"/>
      <c r="C34" s="966" t="s">
        <v>612</v>
      </c>
      <c r="D34" s="1527"/>
      <c r="E34" s="15"/>
      <c r="F34" s="15"/>
    </row>
    <row r="35" spans="1:6" s="9" customFormat="1" ht="23.25" customHeight="1" outlineLevel="1">
      <c r="A35" s="488"/>
      <c r="B35" s="267"/>
      <c r="C35" s="84"/>
      <c r="D35" s="341" t="s">
        <v>618</v>
      </c>
      <c r="E35" s="51" t="s">
        <v>146</v>
      </c>
      <c r="F35" s="81">
        <v>160</v>
      </c>
    </row>
    <row r="36" spans="1:6" s="9" customFormat="1" ht="23.25" customHeight="1" outlineLevel="1">
      <c r="A36" s="488"/>
      <c r="B36" s="267"/>
      <c r="C36" s="213"/>
      <c r="D36" s="341" t="s">
        <v>613</v>
      </c>
      <c r="E36" s="25" t="s">
        <v>146</v>
      </c>
      <c r="F36" s="25">
        <v>110</v>
      </c>
    </row>
    <row r="37" spans="1:6" s="9" customFormat="1" ht="23.25" customHeight="1" outlineLevel="1">
      <c r="A37" s="493"/>
      <c r="B37" s="491"/>
      <c r="C37" s="967" t="s">
        <v>614</v>
      </c>
      <c r="D37" s="1528"/>
      <c r="E37" s="81" t="s">
        <v>146</v>
      </c>
      <c r="F37" s="81">
        <v>60</v>
      </c>
    </row>
    <row r="38" spans="1:6" s="9" customFormat="1" ht="23.25" customHeight="1" outlineLevel="1">
      <c r="A38" s="1002">
        <f>A17+1</f>
        <v>7</v>
      </c>
      <c r="B38" s="1205" t="s">
        <v>1136</v>
      </c>
      <c r="C38" s="1116"/>
      <c r="D38" s="1117"/>
      <c r="E38" s="25"/>
      <c r="F38" s="25"/>
    </row>
    <row r="39" spans="1:6" s="9" customFormat="1" ht="23.25" customHeight="1" outlineLevel="1">
      <c r="A39" s="1006"/>
      <c r="B39" s="916"/>
      <c r="C39" s="839" t="s">
        <v>462</v>
      </c>
      <c r="D39" s="841"/>
      <c r="E39" s="32" t="s">
        <v>146</v>
      </c>
      <c r="F39" s="25">
        <v>110</v>
      </c>
    </row>
    <row r="40" spans="1:6" s="9" customFormat="1" ht="23.25" customHeight="1" outlineLevel="1">
      <c r="A40" s="1006"/>
      <c r="B40" s="916"/>
      <c r="C40" s="839"/>
      <c r="D40" s="841"/>
      <c r="E40" s="32" t="s">
        <v>461</v>
      </c>
      <c r="F40" s="25">
        <v>360</v>
      </c>
    </row>
    <row r="41" spans="1:6" s="9" customFormat="1" ht="23.25" customHeight="1" outlineLevel="1">
      <c r="A41" s="1006"/>
      <c r="B41" s="267"/>
      <c r="C41" s="471" t="s">
        <v>1194</v>
      </c>
      <c r="D41" s="471"/>
      <c r="E41" s="232"/>
      <c r="F41" s="15"/>
    </row>
    <row r="42" spans="1:6" s="9" customFormat="1" ht="23.25" customHeight="1" outlineLevel="1">
      <c r="A42" s="1006"/>
      <c r="B42" s="267"/>
      <c r="C42" s="467" t="s">
        <v>1170</v>
      </c>
      <c r="D42" s="467"/>
      <c r="E42" s="90" t="s">
        <v>146</v>
      </c>
      <c r="F42" s="81">
        <v>260</v>
      </c>
    </row>
    <row r="43" spans="1:6" s="9" customFormat="1" ht="23.25" customHeight="1" outlineLevel="1">
      <c r="A43" s="1006"/>
      <c r="B43" s="267"/>
      <c r="C43" s="467" t="s">
        <v>1171</v>
      </c>
      <c r="D43" s="467"/>
      <c r="E43" s="81" t="s">
        <v>146</v>
      </c>
      <c r="F43" s="64">
        <v>160</v>
      </c>
    </row>
    <row r="44" spans="1:6" s="9" customFormat="1" ht="23.25" customHeight="1" outlineLevel="1">
      <c r="A44" s="1006"/>
      <c r="B44" s="267"/>
      <c r="C44" s="9" t="s">
        <v>1195</v>
      </c>
      <c r="E44" s="232"/>
      <c r="F44" s="223"/>
    </row>
    <row r="45" spans="1:6" s="9" customFormat="1" ht="23.25" customHeight="1" outlineLevel="1">
      <c r="A45" s="1006"/>
      <c r="B45" s="267"/>
      <c r="C45" s="467" t="s">
        <v>1170</v>
      </c>
      <c r="D45" s="467"/>
      <c r="E45" s="90" t="s">
        <v>146</v>
      </c>
      <c r="F45" s="81">
        <v>310</v>
      </c>
    </row>
    <row r="46" spans="1:6" s="9" customFormat="1" ht="23.25" customHeight="1" outlineLevel="1" thickBot="1">
      <c r="A46" s="1007"/>
      <c r="B46" s="344"/>
      <c r="C46" s="285" t="s">
        <v>1171</v>
      </c>
      <c r="D46" s="285"/>
      <c r="E46" s="122" t="s">
        <v>146</v>
      </c>
      <c r="F46" s="65">
        <v>210</v>
      </c>
    </row>
    <row r="48" spans="1:6" s="9" customFormat="1" ht="23.25" customHeight="1" outlineLevel="1">
      <c r="A48" s="1150" t="s">
        <v>1137</v>
      </c>
      <c r="B48" s="1090"/>
      <c r="C48" s="1090"/>
      <c r="D48" s="1090"/>
      <c r="E48" s="1090"/>
      <c r="F48" s="1090"/>
    </row>
    <row r="49" spans="1:6" s="9" customFormat="1" ht="23.25" customHeight="1" outlineLevel="1">
      <c r="A49" s="1150" t="s">
        <v>1138</v>
      </c>
      <c r="B49" s="760"/>
      <c r="C49" s="760"/>
      <c r="D49" s="760"/>
      <c r="E49" s="760"/>
      <c r="F49" s="760"/>
    </row>
    <row r="50" spans="1:6" s="9" customFormat="1" ht="23.25" customHeight="1" outlineLevel="1">
      <c r="A50" s="1150" t="s">
        <v>1139</v>
      </c>
      <c r="B50" s="760"/>
      <c r="C50" s="760"/>
      <c r="D50" s="760"/>
      <c r="E50" s="760"/>
      <c r="F50" s="760"/>
    </row>
    <row r="51" spans="1:6" s="9" customFormat="1" ht="23.25" customHeight="1" outlineLevel="1">
      <c r="A51" s="1150" t="s">
        <v>1196</v>
      </c>
      <c r="B51" s="760"/>
      <c r="C51" s="760"/>
      <c r="D51" s="760"/>
      <c r="E51" s="760"/>
      <c r="F51" s="760"/>
    </row>
    <row r="52" spans="1:6" s="9" customFormat="1" ht="23.25" customHeight="1" outlineLevel="1">
      <c r="A52" s="1150"/>
      <c r="B52" s="1150"/>
      <c r="C52" s="1150"/>
      <c r="D52" s="1150"/>
      <c r="E52" s="1150"/>
      <c r="F52" s="1150"/>
    </row>
    <row r="53" spans="1:5" ht="23.25" customHeight="1">
      <c r="A53" s="1514" t="s">
        <v>1464</v>
      </c>
      <c r="B53" s="1515"/>
      <c r="C53" s="1515"/>
      <c r="D53" s="1515"/>
      <c r="E53" s="1516"/>
    </row>
  </sheetData>
  <sheetProtection/>
  <mergeCells count="41">
    <mergeCell ref="B22:B23"/>
    <mergeCell ref="C22:D23"/>
    <mergeCell ref="C39:D40"/>
    <mergeCell ref="C30:D32"/>
    <mergeCell ref="C33:D33"/>
    <mergeCell ref="A49:F49"/>
    <mergeCell ref="A50:F50"/>
    <mergeCell ref="C34:D34"/>
    <mergeCell ref="C37:D37"/>
    <mergeCell ref="A38:A46"/>
    <mergeCell ref="B38:D38"/>
    <mergeCell ref="C19:D19"/>
    <mergeCell ref="A51:F51"/>
    <mergeCell ref="A52:F52"/>
    <mergeCell ref="B14:D14"/>
    <mergeCell ref="B15:D15"/>
    <mergeCell ref="B16:D16"/>
    <mergeCell ref="B28:B29"/>
    <mergeCell ref="C28:D29"/>
    <mergeCell ref="B39:B40"/>
    <mergeCell ref="A48:F48"/>
    <mergeCell ref="B7:D7"/>
    <mergeCell ref="A17:A33"/>
    <mergeCell ref="B17:D17"/>
    <mergeCell ref="C18:D18"/>
    <mergeCell ref="C24:D25"/>
    <mergeCell ref="C26:D27"/>
    <mergeCell ref="B9:D9"/>
    <mergeCell ref="A11:F11"/>
    <mergeCell ref="B12:D12"/>
    <mergeCell ref="B13:D13"/>
    <mergeCell ref="A53:E53"/>
    <mergeCell ref="A2:F2"/>
    <mergeCell ref="A3:F3"/>
    <mergeCell ref="A4:F4"/>
    <mergeCell ref="A5:F5"/>
    <mergeCell ref="B20:B21"/>
    <mergeCell ref="C20:D21"/>
    <mergeCell ref="B10:D10"/>
    <mergeCell ref="A8:F8"/>
    <mergeCell ref="B6:D6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&amp;R&amp;11Коммерческий директор ________________М.А. Бормотова
Начальник СЭиФ _______________   Е.А. Белякова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2018-12-07T06:17:47Z</cp:lastPrinted>
  <dcterms:created xsi:type="dcterms:W3CDTF">2006-10-11T11:35:36Z</dcterms:created>
  <dcterms:modified xsi:type="dcterms:W3CDTF">2020-11-30T10:36:24Z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